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06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Crestwood_Place</t>
        </is>
      </c>
    </row>
    <row r="2">
      <c r="A2" t="inlineStr">
        <is>
          <t>114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O300</f>
        <v/>
      </c>
    </row>
    <row r="5">
      <c r="A5" s="2" t="inlineStr">
        <is>
          <t>Total Expenses</t>
        </is>
      </c>
      <c r="B5" s="3">
        <f>O302</f>
        <v/>
      </c>
    </row>
    <row r="6">
      <c r="A6" s="2" t="inlineStr">
        <is>
          <t>NOI</t>
        </is>
      </c>
      <c r="B6" s="3">
        <f>O304</f>
        <v/>
      </c>
    </row>
    <row r="7">
      <c r="A7" s="2" t="inlineStr">
        <is>
          <t>NOI/Unit</t>
        </is>
      </c>
      <c r="B7" s="3">
        <f>O304/114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139306</v>
      </c>
      <c r="D12" s="3" t="n">
        <v>139306</v>
      </c>
      <c r="E12" s="3" t="n">
        <v>137106</v>
      </c>
      <c r="F12" s="3" t="n">
        <v>134886</v>
      </c>
      <c r="G12" s="3" t="n">
        <v>134086</v>
      </c>
      <c r="H12" s="3" t="n">
        <v>132324</v>
      </c>
      <c r="I12" s="3" t="n">
        <v>134086</v>
      </c>
      <c r="J12" s="3" t="n">
        <v>132944</v>
      </c>
      <c r="K12" s="3" t="n">
        <v>134475.38</v>
      </c>
      <c r="L12" s="3" t="n">
        <v>130235.5</v>
      </c>
      <c r="M12" s="3" t="n">
        <v>130236</v>
      </c>
      <c r="N12" s="3" t="n">
        <v>130236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-5398</v>
      </c>
      <c r="D13" s="3" t="n">
        <v>-5665</v>
      </c>
      <c r="E13" s="3" t="n">
        <v>-3569</v>
      </c>
      <c r="F13" s="3" t="n">
        <v>-1908</v>
      </c>
      <c r="G13" s="3" t="n">
        <v>-1429</v>
      </c>
      <c r="H13" s="3" t="n">
        <v>514</v>
      </c>
      <c r="I13" s="3" t="n">
        <v>-1478</v>
      </c>
      <c r="J13" s="3" t="n">
        <v>-468</v>
      </c>
      <c r="K13" s="3" t="n">
        <v>-965.5</v>
      </c>
      <c r="L13" s="3" t="n">
        <v>2101.25</v>
      </c>
      <c r="M13" s="3" t="n">
        <v>1860.92</v>
      </c>
      <c r="N13" s="3" t="n">
        <v>1166.18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-2143</v>
      </c>
      <c r="D17" s="3" t="n">
        <v>-4865</v>
      </c>
      <c r="E17" s="3" t="n">
        <v>-4195</v>
      </c>
      <c r="F17" s="3" t="n">
        <v>-4293</v>
      </c>
      <c r="G17" s="3" t="n">
        <v>-4304</v>
      </c>
      <c r="H17" s="3" t="n">
        <v>-5167</v>
      </c>
      <c r="I17" s="3" t="n">
        <v>-2590</v>
      </c>
      <c r="J17" s="3" t="n">
        <v>-1270</v>
      </c>
      <c r="K17" s="3" t="n">
        <v>-5113</v>
      </c>
      <c r="L17" s="3" t="n">
        <v>-7580</v>
      </c>
      <c r="M17" s="3" t="n">
        <v>-8448</v>
      </c>
      <c r="N17" s="3" t="n">
        <v>-9922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-600</v>
      </c>
      <c r="K18" s="3" t="n">
        <v>0</v>
      </c>
      <c r="L18" s="3" t="n">
        <v>0</v>
      </c>
      <c r="M18" s="3" t="n">
        <v>0</v>
      </c>
      <c r="N18" s="3" t="n">
        <v>-500</v>
      </c>
      <c r="O18" s="3">
        <f>SUM(C18:N18)</f>
        <v/>
      </c>
      <c r="P18" t="inlineStr"/>
    </row>
    <row r="19">
      <c r="A19" t="inlineStr">
        <is>
          <t>4237-0000</t>
        </is>
      </c>
      <c r="B19" s="7" t="inlineStr">
        <is>
          <t>Concessions - Reoccurring</t>
        </is>
      </c>
      <c r="C19" s="3" t="n">
        <v>0</v>
      </c>
      <c r="D19" s="3" t="n">
        <v>0</v>
      </c>
      <c r="E19" s="3" t="n">
        <v>-32</v>
      </c>
      <c r="F19" s="3" t="n">
        <v>-32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/>
    </row>
    <row r="20">
      <c r="A20" t="inlineStr">
        <is>
          <t>4280-0000</t>
        </is>
      </c>
      <c r="B20" s="7" t="inlineStr">
        <is>
          <t>Month To Month</t>
        </is>
      </c>
      <c r="C20" s="3" t="n">
        <v>871</v>
      </c>
      <c r="D20" s="3" t="n">
        <v>897</v>
      </c>
      <c r="E20" s="3" t="n">
        <v>451</v>
      </c>
      <c r="F20" s="3" t="n">
        <v>559</v>
      </c>
      <c r="G20" s="3" t="n">
        <v>766</v>
      </c>
      <c r="H20" s="3" t="n">
        <v>734</v>
      </c>
      <c r="I20" s="3" t="n">
        <v>1024</v>
      </c>
      <c r="J20" s="3" t="n">
        <v>992</v>
      </c>
      <c r="K20" s="3" t="n">
        <v>709</v>
      </c>
      <c r="L20" s="3" t="n">
        <v>508</v>
      </c>
      <c r="M20" s="3" t="n">
        <v>667</v>
      </c>
      <c r="N20" s="3" t="n">
        <v>645</v>
      </c>
      <c r="O20" s="3">
        <f>SUM(C20:N20)</f>
        <v/>
      </c>
      <c r="P20" t="inlineStr"/>
    </row>
    <row r="21">
      <c r="B21" s="8" t="inlineStr">
        <is>
          <t>Subtotal</t>
        </is>
      </c>
      <c r="C21" s="9">
        <f>SUM(C17:C20)</f>
        <v/>
      </c>
      <c r="D21" s="9">
        <f>SUM(D17:D20)</f>
        <v/>
      </c>
      <c r="E21" s="9">
        <f>SUM(E17:E20)</f>
        <v/>
      </c>
      <c r="F21" s="9">
        <f>SUM(F17:F20)</f>
        <v/>
      </c>
      <c r="G21" s="9">
        <f>SUM(G17:G20)</f>
        <v/>
      </c>
      <c r="H21" s="9">
        <f>SUM(H17:H20)</f>
        <v/>
      </c>
      <c r="I21" s="9">
        <f>SUM(I17:I20)</f>
        <v/>
      </c>
      <c r="J21" s="9">
        <f>SUM(J17:J20)</f>
        <v/>
      </c>
      <c r="K21" s="9">
        <f>SUM(K17:K20)</f>
        <v/>
      </c>
      <c r="L21" s="9">
        <f>SUM(L17:L20)</f>
        <v/>
      </c>
      <c r="M21" s="9">
        <f>SUM(M17:M20)</f>
        <v/>
      </c>
      <c r="N21" s="9">
        <f>SUM(N17:N20)</f>
        <v/>
      </c>
      <c r="O21" s="9">
        <f>SUM(C21:N21)</f>
        <v/>
      </c>
    </row>
    <row r="23">
      <c r="B23" s="6" t="inlineStr">
        <is>
          <t>BAD DEBT ADJUSTMENTS</t>
        </is>
      </c>
    </row>
    <row r="24">
      <c r="A24" t="inlineStr">
        <is>
          <t>4250-0000</t>
        </is>
      </c>
      <c r="B24" s="7" t="inlineStr">
        <is>
          <t>Bad Debt - Rent</t>
        </is>
      </c>
      <c r="C24" s="3" t="n">
        <v>-650.9299999999999</v>
      </c>
      <c r="D24" s="3" t="n">
        <v>-650.9299999999999</v>
      </c>
      <c r="E24" s="3" t="n">
        <v>-650.9299999999999</v>
      </c>
      <c r="F24" s="3" t="n">
        <v>-650.9299999999999</v>
      </c>
      <c r="G24" s="3" t="n">
        <v>-650.9299999999999</v>
      </c>
      <c r="H24" s="3" t="n">
        <v>-650.9299999999999</v>
      </c>
      <c r="I24" s="3" t="n">
        <v>-650.9299999999999</v>
      </c>
      <c r="J24" s="3" t="n">
        <v>-650.9299999999999</v>
      </c>
      <c r="K24" s="3" t="n">
        <v>-650.9299999999999</v>
      </c>
      <c r="L24" s="3" t="n">
        <v>-650.9299999999999</v>
      </c>
      <c r="M24" s="3" t="n">
        <v>-650.9299999999999</v>
      </c>
      <c r="N24" s="3" t="n">
        <v>-650.9299999999999</v>
      </c>
      <c r="O24" s="3">
        <f>SUM(C24:N24)</f>
        <v/>
      </c>
      <c r="P24" t="inlineStr"/>
    </row>
    <row r="25">
      <c r="A25" t="inlineStr">
        <is>
          <t>4251-0000</t>
        </is>
      </c>
      <c r="B25" s="7" t="inlineStr">
        <is>
          <t>Bad Debt - Rent Recoveries</t>
        </is>
      </c>
      <c r="C25" s="3" t="n">
        <v>97.64</v>
      </c>
      <c r="D25" s="3" t="n">
        <v>97.64</v>
      </c>
      <c r="E25" s="3" t="n">
        <v>97.64</v>
      </c>
      <c r="F25" s="3" t="n">
        <v>97.64</v>
      </c>
      <c r="G25" s="3" t="n">
        <v>97.64</v>
      </c>
      <c r="H25" s="3" t="n">
        <v>97.64</v>
      </c>
      <c r="I25" s="3" t="n">
        <v>97.64</v>
      </c>
      <c r="J25" s="3" t="n">
        <v>97.64</v>
      </c>
      <c r="K25" s="3" t="n">
        <v>97.64</v>
      </c>
      <c r="L25" s="3" t="n">
        <v>97.64</v>
      </c>
      <c r="M25" s="3" t="n">
        <v>97.64</v>
      </c>
      <c r="N25" s="3" t="n">
        <v>97.64</v>
      </c>
      <c r="O25" s="3">
        <f>SUM(C25:N25)</f>
        <v/>
      </c>
      <c r="P25" t="inlineStr"/>
    </row>
    <row r="26">
      <c r="B26" s="8" t="inlineStr">
        <is>
          <t>Subtotal</t>
        </is>
      </c>
      <c r="C26" s="9">
        <f>SUM(C24:C25)</f>
        <v/>
      </c>
      <c r="D26" s="9">
        <f>SUM(D24:D25)</f>
        <v/>
      </c>
      <c r="E26" s="9">
        <f>SUM(E24:E25)</f>
        <v/>
      </c>
      <c r="F26" s="9">
        <f>SUM(F24:F25)</f>
        <v/>
      </c>
      <c r="G26" s="9">
        <f>SUM(G24:G25)</f>
        <v/>
      </c>
      <c r="H26" s="9">
        <f>SUM(H24:H25)</f>
        <v/>
      </c>
      <c r="I26" s="9">
        <f>SUM(I24:I25)</f>
        <v/>
      </c>
      <c r="J26" s="9">
        <f>SUM(J24:J25)</f>
        <v/>
      </c>
      <c r="K26" s="9">
        <f>SUM(K24:K25)</f>
        <v/>
      </c>
      <c r="L26" s="9">
        <f>SUM(L24:L25)</f>
        <v/>
      </c>
      <c r="M26" s="9">
        <f>SUM(M24:M25)</f>
        <v/>
      </c>
      <c r="N26" s="9">
        <f>SUM(N24:N25)</f>
        <v/>
      </c>
      <c r="O26" s="9">
        <f>SUM(C26:N26)</f>
        <v/>
      </c>
    </row>
    <row r="28">
      <c r="B28" s="6" t="inlineStr">
        <is>
          <t>CURRENT RESIDENT CHARGES</t>
        </is>
      </c>
    </row>
    <row r="29">
      <c r="A29" t="inlineStr">
        <is>
          <t>4300-0201</t>
        </is>
      </c>
      <c r="B29" s="7" t="inlineStr">
        <is>
          <t>Renter's Liability Insurance Inc</t>
        </is>
      </c>
      <c r="C29" s="3" t="n">
        <v>1631</v>
      </c>
      <c r="D29" s="3" t="n">
        <v>1652</v>
      </c>
      <c r="E29" s="3" t="n">
        <v>1686</v>
      </c>
      <c r="F29" s="3" t="n">
        <v>1694</v>
      </c>
      <c r="G29" s="3" t="n">
        <v>1707</v>
      </c>
      <c r="H29" s="3" t="n">
        <v>1698</v>
      </c>
      <c r="I29" s="3" t="n">
        <v>1771</v>
      </c>
      <c r="J29" s="3" t="n">
        <v>1746</v>
      </c>
      <c r="K29" s="3" t="n">
        <v>1756</v>
      </c>
      <c r="L29" s="3" t="n">
        <v>1669</v>
      </c>
      <c r="M29" s="3" t="n">
        <v>1595</v>
      </c>
      <c r="N29" s="3" t="n">
        <v>1627</v>
      </c>
      <c r="O29" s="3">
        <f>SUM(C29:N29)</f>
        <v/>
      </c>
      <c r="P29" t="inlineStr"/>
    </row>
    <row r="30">
      <c r="A30" t="inlineStr">
        <is>
          <t>4300-0202</t>
        </is>
      </c>
      <c r="B30" s="7" t="inlineStr">
        <is>
          <t>Late Fees</t>
        </is>
      </c>
      <c r="C30" s="3" t="n">
        <v>1174.9</v>
      </c>
      <c r="D30" s="3" t="n">
        <v>578</v>
      </c>
      <c r="E30" s="3" t="n">
        <v>1050</v>
      </c>
      <c r="F30" s="3" t="n">
        <v>1474.9</v>
      </c>
      <c r="G30" s="3" t="n">
        <v>600</v>
      </c>
      <c r="H30" s="3" t="n">
        <v>600</v>
      </c>
      <c r="I30" s="3" t="n">
        <v>1050</v>
      </c>
      <c r="J30" s="3" t="n">
        <v>1066.3</v>
      </c>
      <c r="K30" s="3" t="n">
        <v>750</v>
      </c>
      <c r="L30" s="3" t="n">
        <v>1009.9</v>
      </c>
      <c r="M30" s="3" t="n">
        <v>1050</v>
      </c>
      <c r="N30" s="3" t="n">
        <v>750</v>
      </c>
      <c r="O30" s="3">
        <f>SUM(C30:N30)</f>
        <v/>
      </c>
      <c r="P30" t="inlineStr"/>
    </row>
    <row r="31">
      <c r="A31" t="inlineStr">
        <is>
          <t>4300-0203</t>
        </is>
      </c>
      <c r="B31" s="7" t="inlineStr">
        <is>
          <t>NSF Fees</t>
        </is>
      </c>
      <c r="C31" s="3" t="n">
        <v>150</v>
      </c>
      <c r="D31" s="3" t="n">
        <v>50</v>
      </c>
      <c r="E31" s="3" t="n">
        <v>50</v>
      </c>
      <c r="F31" s="3" t="n">
        <v>0</v>
      </c>
      <c r="G31" s="3" t="n">
        <v>0</v>
      </c>
      <c r="H31" s="3" t="n">
        <v>0</v>
      </c>
      <c r="I31" s="3" t="n">
        <v>250</v>
      </c>
      <c r="J31" s="3" t="n">
        <v>200</v>
      </c>
      <c r="K31" s="3" t="n">
        <v>0</v>
      </c>
      <c r="L31" s="3" t="n">
        <v>300</v>
      </c>
      <c r="M31" s="3" t="n">
        <v>90</v>
      </c>
      <c r="N31" s="3" t="n">
        <v>60</v>
      </c>
      <c r="O31" s="3">
        <f>SUM(C31:N31)</f>
        <v/>
      </c>
      <c r="P31" t="inlineStr"/>
    </row>
    <row r="32">
      <c r="A32" t="inlineStr">
        <is>
          <t>4300-0205</t>
        </is>
      </c>
      <c r="B32" s="7" t="inlineStr">
        <is>
          <t>Pest Treatment</t>
        </is>
      </c>
      <c r="C32" s="3" t="n">
        <v>558</v>
      </c>
      <c r="D32" s="3" t="n">
        <v>547</v>
      </c>
      <c r="E32" s="3" t="n">
        <v>553</v>
      </c>
      <c r="F32" s="3" t="n">
        <v>550</v>
      </c>
      <c r="G32" s="3" t="n">
        <v>553</v>
      </c>
      <c r="H32" s="3" t="n">
        <v>546</v>
      </c>
      <c r="I32" s="3" t="n">
        <v>552</v>
      </c>
      <c r="J32" s="3" t="n">
        <v>562</v>
      </c>
      <c r="K32" s="3" t="n">
        <v>552</v>
      </c>
      <c r="L32" s="3" t="n">
        <v>532</v>
      </c>
      <c r="M32" s="3" t="n">
        <v>526</v>
      </c>
      <c r="N32" s="3" t="n">
        <v>517</v>
      </c>
      <c r="O32" s="3">
        <f>SUM(C32:N32)</f>
        <v/>
      </c>
      <c r="P32" t="inlineStr"/>
    </row>
    <row r="33">
      <c r="A33" t="inlineStr">
        <is>
          <t>4300-0206</t>
        </is>
      </c>
      <c r="B33" s="7" t="inlineStr">
        <is>
          <t>Waiver Deposit Fee</t>
        </is>
      </c>
      <c r="C33" s="3" t="n">
        <v>1033</v>
      </c>
      <c r="D33" s="3" t="n">
        <v>1004</v>
      </c>
      <c r="E33" s="3" t="n">
        <v>956</v>
      </c>
      <c r="F33" s="3" t="n">
        <v>1067</v>
      </c>
      <c r="G33" s="3" t="n">
        <v>1120</v>
      </c>
      <c r="H33" s="3" t="n">
        <v>1098</v>
      </c>
      <c r="I33" s="3" t="n">
        <v>1175</v>
      </c>
      <c r="J33" s="3" t="n">
        <v>1327</v>
      </c>
      <c r="K33" s="3" t="n">
        <v>1264</v>
      </c>
      <c r="L33" s="3" t="n">
        <v>1338</v>
      </c>
      <c r="M33" s="3" t="n">
        <v>1324</v>
      </c>
      <c r="N33" s="3" t="n">
        <v>1361</v>
      </c>
      <c r="O33" s="3">
        <f>SUM(C33:N33)</f>
        <v/>
      </c>
      <c r="P33" t="inlineStr"/>
    </row>
    <row r="34">
      <c r="A34" t="inlineStr">
        <is>
          <t>4300-0209</t>
        </is>
      </c>
      <c r="B34" s="7" t="inlineStr">
        <is>
          <t>Credit Builder Income</t>
        </is>
      </c>
      <c r="C34" s="3" t="n">
        <v>0</v>
      </c>
      <c r="D34" s="3" t="n">
        <v>0</v>
      </c>
      <c r="E34" s="3" t="n">
        <v>0</v>
      </c>
      <c r="F34" s="3" t="n">
        <v>0</v>
      </c>
      <c r="G34" s="3" t="n">
        <v>0</v>
      </c>
      <c r="H34" s="3" t="n">
        <v>18</v>
      </c>
      <c r="I34" s="3" t="n">
        <v>66</v>
      </c>
      <c r="J34" s="3" t="n">
        <v>90</v>
      </c>
      <c r="K34" s="3" t="n">
        <v>96</v>
      </c>
      <c r="L34" s="3" t="n">
        <v>96</v>
      </c>
      <c r="M34" s="3" t="n">
        <v>126</v>
      </c>
      <c r="N34" s="3" t="n">
        <v>150</v>
      </c>
      <c r="O34" s="3">
        <f>SUM(C34:N34)</f>
        <v/>
      </c>
      <c r="P34" t="inlineStr"/>
    </row>
    <row r="35">
      <c r="A35" t="inlineStr">
        <is>
          <t>4300-0210</t>
        </is>
      </c>
      <c r="B35" s="7" t="inlineStr">
        <is>
          <t>Transfer Fees</t>
        </is>
      </c>
      <c r="C35" s="3" t="n">
        <v>0</v>
      </c>
      <c r="D35" s="3" t="n">
        <v>300</v>
      </c>
      <c r="E35" s="3" t="n">
        <v>0</v>
      </c>
      <c r="F35" s="3" t="n">
        <v>0</v>
      </c>
      <c r="G35" s="3" t="n">
        <v>0</v>
      </c>
      <c r="H35" s="3" t="n">
        <v>300</v>
      </c>
      <c r="I35" s="3" t="n">
        <v>0</v>
      </c>
      <c r="J35" s="3" t="n">
        <v>0</v>
      </c>
      <c r="K35" s="3" t="n">
        <v>0</v>
      </c>
      <c r="L35" s="3" t="n">
        <v>0</v>
      </c>
      <c r="M35" s="3" t="n">
        <v>0</v>
      </c>
      <c r="N35" s="3" t="n">
        <v>0</v>
      </c>
      <c r="O35" s="3">
        <f>SUM(C35:N35)</f>
        <v/>
      </c>
      <c r="P35" t="inlineStr"/>
    </row>
    <row r="36">
      <c r="B36" s="8" t="inlineStr">
        <is>
          <t>Subtotal</t>
        </is>
      </c>
      <c r="C36" s="9">
        <f>SUM(C29:C35)</f>
        <v/>
      </c>
      <c r="D36" s="9">
        <f>SUM(D29:D35)</f>
        <v/>
      </c>
      <c r="E36" s="9">
        <f>SUM(E29:E35)</f>
        <v/>
      </c>
      <c r="F36" s="9">
        <f>SUM(F29:F35)</f>
        <v/>
      </c>
      <c r="G36" s="9">
        <f>SUM(G29:G35)</f>
        <v/>
      </c>
      <c r="H36" s="9">
        <f>SUM(H29:H35)</f>
        <v/>
      </c>
      <c r="I36" s="9">
        <f>SUM(I29:I35)</f>
        <v/>
      </c>
      <c r="J36" s="9">
        <f>SUM(J29:J35)</f>
        <v/>
      </c>
      <c r="K36" s="9">
        <f>SUM(K29:K35)</f>
        <v/>
      </c>
      <c r="L36" s="9">
        <f>SUM(L29:L35)</f>
        <v/>
      </c>
      <c r="M36" s="9">
        <f>SUM(M29:M35)</f>
        <v/>
      </c>
      <c r="N36" s="9">
        <f>SUM(N29:N35)</f>
        <v/>
      </c>
      <c r="O36" s="9">
        <f>SUM(C36:N36)</f>
        <v/>
      </c>
    </row>
    <row r="38">
      <c r="B38" s="5" t="inlineStr">
        <is>
          <t>Total Rental Income</t>
        </is>
      </c>
      <c r="C38" s="10">
        <f>C14+C21+C26+C36</f>
        <v/>
      </c>
      <c r="D38" s="10">
        <f>D14+D21+D26+D36</f>
        <v/>
      </c>
      <c r="E38" s="10">
        <f>E14+E21+E26+E36</f>
        <v/>
      </c>
      <c r="F38" s="10">
        <f>F14+F21+F26+F36</f>
        <v/>
      </c>
      <c r="G38" s="10">
        <f>G14+G21+G26+G36</f>
        <v/>
      </c>
      <c r="H38" s="10">
        <f>H14+H21+H26+H36</f>
        <v/>
      </c>
      <c r="I38" s="10">
        <f>I14+I21+I26+I36</f>
        <v/>
      </c>
      <c r="J38" s="10">
        <f>J14+J21+J26+J36</f>
        <v/>
      </c>
      <c r="K38" s="10">
        <f>K14+K21+K26+K36</f>
        <v/>
      </c>
      <c r="L38" s="10">
        <f>L14+L21+L26+L36</f>
        <v/>
      </c>
      <c r="M38" s="10">
        <f>M14+M21+M26+M36</f>
        <v/>
      </c>
      <c r="N38" s="10">
        <f>N14+N21+N26+N36</f>
        <v/>
      </c>
      <c r="O38" s="10">
        <f>SUM(C38:N38)</f>
        <v/>
      </c>
    </row>
    <row r="40">
      <c r="B40" s="5" t="inlineStr">
        <is>
          <t>OTHER INCOME</t>
        </is>
      </c>
    </row>
    <row r="41">
      <c r="B41" s="6" t="inlineStr">
        <is>
          <t>MOVE-IN CHARGES</t>
        </is>
      </c>
    </row>
    <row r="42">
      <c r="A42" t="inlineStr">
        <is>
          <t>4300-0101</t>
        </is>
      </c>
      <c r="B42" s="7" t="inlineStr">
        <is>
          <t>Admin Fees</t>
        </is>
      </c>
      <c r="C42" s="3" t="n">
        <v>0</v>
      </c>
      <c r="D42" s="3" t="n">
        <v>0</v>
      </c>
      <c r="E42" s="3" t="n">
        <v>0</v>
      </c>
      <c r="F42" s="3" t="n">
        <v>0</v>
      </c>
      <c r="G42" s="3" t="n">
        <v>0</v>
      </c>
      <c r="H42" s="3" t="n">
        <v>0</v>
      </c>
      <c r="I42" s="3" t="n">
        <v>0</v>
      </c>
      <c r="J42" s="3" t="n">
        <v>0</v>
      </c>
      <c r="K42" s="3" t="n">
        <v>0</v>
      </c>
      <c r="L42" s="3" t="n">
        <v>0</v>
      </c>
      <c r="M42" s="3" t="n">
        <v>0</v>
      </c>
      <c r="N42" s="3" t="n">
        <v>0</v>
      </c>
      <c r="O42" s="3">
        <f>SUM(C42:N42)</f>
        <v/>
      </c>
      <c r="P42" t="inlineStr"/>
    </row>
    <row r="43">
      <c r="A43" t="inlineStr">
        <is>
          <t>4300-0103</t>
        </is>
      </c>
      <c r="B43" s="7" t="inlineStr">
        <is>
          <t>Waived Admin Fees [negative]</t>
        </is>
      </c>
      <c r="C43" s="3" t="n">
        <v>0</v>
      </c>
      <c r="D43" s="3" t="n">
        <v>0</v>
      </c>
      <c r="E43" s="3" t="n">
        <v>0</v>
      </c>
      <c r="F43" s="3" t="n">
        <v>0</v>
      </c>
      <c r="G43" s="3" t="n">
        <v>0</v>
      </c>
      <c r="H43" s="3" t="n">
        <v>0</v>
      </c>
      <c r="I43" s="3" t="n">
        <v>0</v>
      </c>
      <c r="J43" s="3" t="n">
        <v>0</v>
      </c>
      <c r="K43" s="3" t="n">
        <v>0</v>
      </c>
      <c r="L43" s="3" t="n">
        <v>0</v>
      </c>
      <c r="M43" s="3" t="n">
        <v>0</v>
      </c>
      <c r="N43" s="3" t="n">
        <v>0</v>
      </c>
      <c r="O43" s="3">
        <f>SUM(C43:N43)</f>
        <v/>
      </c>
      <c r="P43" t="inlineStr"/>
    </row>
    <row r="44">
      <c r="A44" t="inlineStr">
        <is>
          <t>4300-0102</t>
        </is>
      </c>
      <c r="B44" s="7" t="inlineStr">
        <is>
          <t>Application Fees</t>
        </is>
      </c>
      <c r="C44" s="3" t="n">
        <v>600</v>
      </c>
      <c r="D44" s="3" t="n">
        <v>600</v>
      </c>
      <c r="E44" s="3" t="n">
        <v>900</v>
      </c>
      <c r="F44" s="3" t="n">
        <v>300</v>
      </c>
      <c r="G44" s="3" t="n">
        <v>1050</v>
      </c>
      <c r="H44" s="3" t="n">
        <v>1500</v>
      </c>
      <c r="I44" s="3" t="n">
        <v>750</v>
      </c>
      <c r="J44" s="3" t="n">
        <v>300</v>
      </c>
      <c r="K44" s="3" t="n">
        <v>1350</v>
      </c>
      <c r="L44" s="3" t="n">
        <v>900</v>
      </c>
      <c r="M44" s="3" t="n">
        <v>300</v>
      </c>
      <c r="N44" s="3" t="n">
        <v>-150</v>
      </c>
      <c r="O44" s="3">
        <f>SUM(C44:N44)</f>
        <v/>
      </c>
      <c r="P44" t="inlineStr"/>
    </row>
    <row r="45">
      <c r="A45" t="inlineStr">
        <is>
          <t>4300-0104</t>
        </is>
      </c>
      <c r="B45" s="7" t="inlineStr">
        <is>
          <t>Waived Application Fees [negative]</t>
        </is>
      </c>
      <c r="C45" s="3" t="n">
        <v>-450</v>
      </c>
      <c r="D45" s="3" t="n">
        <v>-150</v>
      </c>
      <c r="E45" s="3" t="n">
        <v>-450</v>
      </c>
      <c r="F45" s="3" t="n">
        <v>-300</v>
      </c>
      <c r="G45" s="3" t="n">
        <v>0</v>
      </c>
      <c r="H45" s="3" t="n">
        <v>0</v>
      </c>
      <c r="I45" s="3" t="n">
        <v>0</v>
      </c>
      <c r="J45" s="3" t="n">
        <v>0</v>
      </c>
      <c r="K45" s="3" t="n">
        <v>-300</v>
      </c>
      <c r="L45" s="3" t="n">
        <v>-150</v>
      </c>
      <c r="M45" s="3" t="n">
        <v>0</v>
      </c>
      <c r="N45" s="3" t="n">
        <v>0</v>
      </c>
      <c r="O45" s="3">
        <f>SUM(C45:N45)</f>
        <v/>
      </c>
      <c r="P45" t="inlineStr"/>
    </row>
    <row r="46">
      <c r="B46" s="8" t="inlineStr">
        <is>
          <t>Subtotal</t>
        </is>
      </c>
      <c r="C46" s="9">
        <f>SUM(C42:C45)</f>
        <v/>
      </c>
      <c r="D46" s="9">
        <f>SUM(D42:D45)</f>
        <v/>
      </c>
      <c r="E46" s="9">
        <f>SUM(E42:E45)</f>
        <v/>
      </c>
      <c r="F46" s="9">
        <f>SUM(F42:F45)</f>
        <v/>
      </c>
      <c r="G46" s="9">
        <f>SUM(G42:G45)</f>
        <v/>
      </c>
      <c r="H46" s="9">
        <f>SUM(H42:H45)</f>
        <v/>
      </c>
      <c r="I46" s="9">
        <f>SUM(I42:I45)</f>
        <v/>
      </c>
      <c r="J46" s="9">
        <f>SUM(J42:J45)</f>
        <v/>
      </c>
      <c r="K46" s="9">
        <f>SUM(K42:K45)</f>
        <v/>
      </c>
      <c r="L46" s="9">
        <f>SUM(L42:L45)</f>
        <v/>
      </c>
      <c r="M46" s="9">
        <f>SUM(M42:M45)</f>
        <v/>
      </c>
      <c r="N46" s="9">
        <f>SUM(N42:N45)</f>
        <v/>
      </c>
      <c r="O46" s="9">
        <f>SUM(C46:N46)</f>
        <v/>
      </c>
    </row>
    <row r="48">
      <c r="B48" s="6" t="inlineStr">
        <is>
          <t>MOVE-OUT CHARGES</t>
        </is>
      </c>
    </row>
    <row r="49">
      <c r="A49" t="inlineStr">
        <is>
          <t>4300-0301</t>
        </is>
      </c>
      <c r="B49" s="7" t="inlineStr">
        <is>
          <t>Bad Debt - Other [should be negative]</t>
        </is>
      </c>
      <c r="C49" s="3" t="n">
        <v>-757.95</v>
      </c>
      <c r="D49" s="3" t="n">
        <v>-757.95</v>
      </c>
      <c r="E49" s="3" t="n">
        <v>-757.95</v>
      </c>
      <c r="F49" s="3" t="n">
        <v>-757.95</v>
      </c>
      <c r="G49" s="3" t="n">
        <v>-757.95</v>
      </c>
      <c r="H49" s="3" t="n">
        <v>-757.95</v>
      </c>
      <c r="I49" s="3" t="n">
        <v>-757.95</v>
      </c>
      <c r="J49" s="3" t="n">
        <v>-757.95</v>
      </c>
      <c r="K49" s="3" t="n">
        <v>-757.95</v>
      </c>
      <c r="L49" s="3" t="n">
        <v>-757.95</v>
      </c>
      <c r="M49" s="3" t="n">
        <v>-757.95</v>
      </c>
      <c r="N49" s="3" t="n">
        <v>-757.95</v>
      </c>
      <c r="O49" s="3">
        <f>SUM(C49:N49)</f>
        <v/>
      </c>
      <c r="P49" t="inlineStr"/>
    </row>
    <row r="50">
      <c r="A50" t="inlineStr">
        <is>
          <t>4300-0302</t>
        </is>
      </c>
      <c r="B50" s="7" t="inlineStr">
        <is>
          <t>Bad Debt - Other Recoveries [should be positive]</t>
        </is>
      </c>
      <c r="C50" s="3" t="n">
        <v>151.59</v>
      </c>
      <c r="D50" s="3" t="n">
        <v>151.59</v>
      </c>
      <c r="E50" s="3" t="n">
        <v>151.59</v>
      </c>
      <c r="F50" s="3" t="n">
        <v>151.59</v>
      </c>
      <c r="G50" s="3" t="n">
        <v>151.59</v>
      </c>
      <c r="H50" s="3" t="n">
        <v>151.59</v>
      </c>
      <c r="I50" s="3" t="n">
        <v>151.59</v>
      </c>
      <c r="J50" s="3" t="n">
        <v>151.59</v>
      </c>
      <c r="K50" s="3" t="n">
        <v>151.59</v>
      </c>
      <c r="L50" s="3" t="n">
        <v>151.59</v>
      </c>
      <c r="M50" s="3" t="n">
        <v>151.59</v>
      </c>
      <c r="N50" s="3" t="n">
        <v>151.59</v>
      </c>
      <c r="O50" s="3">
        <f>SUM(C50:N50)</f>
        <v/>
      </c>
      <c r="P50" t="inlineStr"/>
    </row>
    <row r="51">
      <c r="A51" t="inlineStr">
        <is>
          <t>4300-0307</t>
        </is>
      </c>
      <c r="B51" s="7" t="inlineStr">
        <is>
          <t>Eviction Reimbursement</t>
        </is>
      </c>
      <c r="C51" s="3" t="n">
        <v>0</v>
      </c>
      <c r="D51" s="3" t="n">
        <v>0</v>
      </c>
      <c r="E51" s="3" t="n">
        <v>0</v>
      </c>
      <c r="F51" s="3" t="n">
        <v>208.79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0</v>
      </c>
      <c r="O51" s="3">
        <f>SUM(C51:N51)</f>
        <v/>
      </c>
      <c r="P51" t="inlineStr"/>
    </row>
    <row r="52">
      <c r="A52" t="inlineStr">
        <is>
          <t>4300-0308</t>
        </is>
      </c>
      <c r="B52" s="7" t="inlineStr">
        <is>
          <t>Move-Out/Damaged Charges</t>
        </is>
      </c>
      <c r="C52" s="3" t="n">
        <v>660</v>
      </c>
      <c r="D52" s="3" t="n">
        <v>807.21</v>
      </c>
      <c r="E52" s="3" t="n">
        <v>95</v>
      </c>
      <c r="F52" s="3" t="n">
        <v>415</v>
      </c>
      <c r="G52" s="3" t="n">
        <v>0</v>
      </c>
      <c r="H52" s="3" t="n">
        <v>949</v>
      </c>
      <c r="I52" s="3" t="n">
        <v>0</v>
      </c>
      <c r="J52" s="3" t="n">
        <v>0</v>
      </c>
      <c r="K52" s="3" t="n">
        <v>3460</v>
      </c>
      <c r="L52" s="3" t="n">
        <v>700</v>
      </c>
      <c r="M52" s="3" t="n">
        <v>0</v>
      </c>
      <c r="N52" s="3" t="n">
        <v>0</v>
      </c>
      <c r="O52" s="3">
        <f>SUM(C52:N52)</f>
        <v/>
      </c>
      <c r="P52" t="inlineStr"/>
    </row>
    <row r="53">
      <c r="A53" t="inlineStr">
        <is>
          <t>4300-0309</t>
        </is>
      </c>
      <c r="B53" s="7" t="inlineStr">
        <is>
          <t>Termination/Cancellation Fees Income</t>
        </is>
      </c>
      <c r="C53" s="3" t="n">
        <v>0</v>
      </c>
      <c r="D53" s="3" t="n">
        <v>0</v>
      </c>
      <c r="E53" s="3" t="n">
        <v>0</v>
      </c>
      <c r="F53" s="3" t="n">
        <v>0</v>
      </c>
      <c r="G53" s="3" t="n">
        <v>0</v>
      </c>
      <c r="H53" s="3" t="n">
        <v>721.65</v>
      </c>
      <c r="I53" s="3" t="n">
        <v>1802</v>
      </c>
      <c r="J53" s="3" t="n">
        <v>1216.35</v>
      </c>
      <c r="K53" s="3" t="n">
        <v>8962.799999999999</v>
      </c>
      <c r="L53" s="3" t="n">
        <v>4032</v>
      </c>
      <c r="M53" s="3" t="n">
        <v>4047</v>
      </c>
      <c r="N53" s="3" t="n">
        <v>0</v>
      </c>
      <c r="O53" s="3">
        <f>SUM(C53:N53)</f>
        <v/>
      </c>
      <c r="P53" t="inlineStr"/>
    </row>
    <row r="54">
      <c r="A54" t="inlineStr">
        <is>
          <t>4300-0310</t>
        </is>
      </c>
      <c r="B54" s="7" t="inlineStr">
        <is>
          <t>Trash Removal Fee (Upon Move Out)</t>
        </is>
      </c>
      <c r="C54" s="3" t="n">
        <v>200</v>
      </c>
      <c r="D54" s="3" t="n">
        <v>150</v>
      </c>
      <c r="E54" s="3" t="n">
        <v>0</v>
      </c>
      <c r="F54" s="3" t="n">
        <v>0</v>
      </c>
      <c r="G54" s="3" t="n">
        <v>0</v>
      </c>
      <c r="H54" s="3" t="n">
        <v>25</v>
      </c>
      <c r="I54" s="3" t="n">
        <v>0</v>
      </c>
      <c r="J54" s="3" t="n">
        <v>0</v>
      </c>
      <c r="K54" s="3" t="n">
        <v>800</v>
      </c>
      <c r="L54" s="3" t="n">
        <v>0</v>
      </c>
      <c r="M54" s="3" t="n">
        <v>0</v>
      </c>
      <c r="N54" s="3" t="n">
        <v>0</v>
      </c>
      <c r="O54" s="3">
        <f>SUM(C54:N54)</f>
        <v/>
      </c>
      <c r="P54" t="inlineStr"/>
    </row>
    <row r="55">
      <c r="B55" s="8" t="inlineStr">
        <is>
          <t>Subtotal</t>
        </is>
      </c>
      <c r="C55" s="9">
        <f>SUM(C49:C54)</f>
        <v/>
      </c>
      <c r="D55" s="9">
        <f>SUM(D49:D54)</f>
        <v/>
      </c>
      <c r="E55" s="9">
        <f>SUM(E49:E54)</f>
        <v/>
      </c>
      <c r="F55" s="9">
        <f>SUM(F49:F54)</f>
        <v/>
      </c>
      <c r="G55" s="9">
        <f>SUM(G49:G54)</f>
        <v/>
      </c>
      <c r="H55" s="9">
        <f>SUM(H49:H54)</f>
        <v/>
      </c>
      <c r="I55" s="9">
        <f>SUM(I49:I54)</f>
        <v/>
      </c>
      <c r="J55" s="9">
        <f>SUM(J49:J54)</f>
        <v/>
      </c>
      <c r="K55" s="9">
        <f>SUM(K49:K54)</f>
        <v/>
      </c>
      <c r="L55" s="9">
        <f>SUM(L49:L54)</f>
        <v/>
      </c>
      <c r="M55" s="9">
        <f>SUM(M49:M54)</f>
        <v/>
      </c>
      <c r="N55" s="9">
        <f>SUM(N49:N54)</f>
        <v/>
      </c>
      <c r="O55" s="9">
        <f>SUM(C55:N55)</f>
        <v/>
      </c>
    </row>
    <row r="57">
      <c r="B57" s="6" t="inlineStr">
        <is>
          <t>UTILITY INCOME</t>
        </is>
      </c>
    </row>
    <row r="58">
      <c r="A58" t="inlineStr">
        <is>
          <t>4300-0501</t>
        </is>
      </c>
      <c r="B58" s="7" t="inlineStr">
        <is>
          <t>Income - Utility: Electricity</t>
        </is>
      </c>
      <c r="C58" s="3" t="n">
        <v>0</v>
      </c>
      <c r="D58" s="3" t="n">
        <v>0</v>
      </c>
      <c r="E58" s="3" t="n">
        <v>0</v>
      </c>
      <c r="F58" s="3" t="n">
        <v>154.28</v>
      </c>
      <c r="G58" s="3" t="n">
        <v>190.84</v>
      </c>
      <c r="H58" s="3" t="n">
        <v>92.38</v>
      </c>
      <c r="I58" s="3" t="n">
        <v>0</v>
      </c>
      <c r="J58" s="3" t="n">
        <v>0</v>
      </c>
      <c r="K58" s="3" t="n">
        <v>61.34</v>
      </c>
      <c r="L58" s="3" t="n">
        <v>-195.79</v>
      </c>
      <c r="M58" s="3" t="n">
        <v>0</v>
      </c>
      <c r="N58" s="3" t="n">
        <v>199.69</v>
      </c>
      <c r="O58" s="3">
        <f>SUM(C58:N58)</f>
        <v/>
      </c>
      <c r="P58" t="inlineStr"/>
    </row>
    <row r="59">
      <c r="A59" t="inlineStr">
        <is>
          <t>4300-0502</t>
        </is>
      </c>
      <c r="B59" s="7" t="inlineStr">
        <is>
          <t>Income - Utility: Gas/Fuel</t>
        </is>
      </c>
      <c r="C59" s="3" t="n">
        <v>166.16</v>
      </c>
      <c r="D59" s="3" t="n">
        <v>182</v>
      </c>
      <c r="E59" s="3" t="n">
        <v>348</v>
      </c>
      <c r="F59" s="3" t="n">
        <v>416.48</v>
      </c>
      <c r="G59" s="3" t="n">
        <v>432.22</v>
      </c>
      <c r="H59" s="3" t="n">
        <v>293.01</v>
      </c>
      <c r="I59" s="3" t="n">
        <v>290.66</v>
      </c>
      <c r="J59" s="3" t="n">
        <v>240.46</v>
      </c>
      <c r="K59" s="3" t="n">
        <v>218.93</v>
      </c>
      <c r="L59" s="3" t="n">
        <v>238.07</v>
      </c>
      <c r="M59" s="3" t="n">
        <v>246.03</v>
      </c>
      <c r="N59" s="3" t="n">
        <v>260.75</v>
      </c>
      <c r="O59" s="3">
        <f>SUM(C59:N59)</f>
        <v/>
      </c>
      <c r="P59" t="inlineStr"/>
    </row>
    <row r="60">
      <c r="A60" t="inlineStr">
        <is>
          <t>4300-0503</t>
        </is>
      </c>
      <c r="B60" s="7" t="inlineStr">
        <is>
          <t>Income - Utility: Reimbursement</t>
        </is>
      </c>
      <c r="C60" s="3" t="n">
        <v>397.65</v>
      </c>
      <c r="D60" s="3" t="n">
        <v>408.45</v>
      </c>
      <c r="E60" s="3" t="n">
        <v>429.75</v>
      </c>
      <c r="F60" s="3" t="n">
        <v>420.8</v>
      </c>
      <c r="G60" s="3" t="n">
        <v>423.95</v>
      </c>
      <c r="H60" s="3" t="n">
        <v>425</v>
      </c>
      <c r="I60" s="3" t="n">
        <v>433.95</v>
      </c>
      <c r="J60" s="3" t="n">
        <v>400</v>
      </c>
      <c r="K60" s="3" t="n">
        <v>424.75</v>
      </c>
      <c r="L60" s="3" t="n">
        <v>420.8</v>
      </c>
      <c r="M60" s="3" t="n">
        <v>413.95</v>
      </c>
      <c r="N60" s="3" t="n">
        <v>403.95</v>
      </c>
      <c r="O60" s="3">
        <f>SUM(C60:N60)</f>
        <v/>
      </c>
      <c r="P60" t="inlineStr"/>
    </row>
    <row r="61">
      <c r="A61" t="inlineStr">
        <is>
          <t>4300-0505</t>
        </is>
      </c>
      <c r="B61" s="7" t="inlineStr">
        <is>
          <t>Income - Utility: Trash</t>
        </is>
      </c>
      <c r="C61" s="3" t="n">
        <v>784</v>
      </c>
      <c r="D61" s="3" t="n">
        <v>894</v>
      </c>
      <c r="E61" s="3" t="n">
        <v>773</v>
      </c>
      <c r="F61" s="3" t="n">
        <v>769</v>
      </c>
      <c r="G61" s="3" t="n">
        <v>773</v>
      </c>
      <c r="H61" s="3" t="n">
        <v>768</v>
      </c>
      <c r="I61" s="3" t="n">
        <v>773</v>
      </c>
      <c r="J61" s="3" t="n">
        <v>789</v>
      </c>
      <c r="K61" s="3" t="n">
        <v>773</v>
      </c>
      <c r="L61" s="3" t="n">
        <v>745</v>
      </c>
      <c r="M61" s="3" t="n">
        <v>739</v>
      </c>
      <c r="N61" s="3" t="n">
        <v>727</v>
      </c>
      <c r="O61" s="3">
        <f>SUM(C61:N61)</f>
        <v/>
      </c>
      <c r="P61" t="inlineStr"/>
    </row>
    <row r="62">
      <c r="A62" t="inlineStr">
        <is>
          <t>4300-0512</t>
        </is>
      </c>
      <c r="B62" s="7" t="inlineStr">
        <is>
          <t>Income - Utility: Water/Sewer</t>
        </is>
      </c>
      <c r="C62" s="3" t="n">
        <v>5613.02</v>
      </c>
      <c r="D62" s="3" t="n">
        <v>5367.57</v>
      </c>
      <c r="E62" s="3" t="n">
        <v>4100.42</v>
      </c>
      <c r="F62" s="3" t="n">
        <v>6367.86</v>
      </c>
      <c r="G62" s="3" t="n">
        <v>5301.5</v>
      </c>
      <c r="H62" s="3" t="n">
        <v>4930.86</v>
      </c>
      <c r="I62" s="3" t="n">
        <v>4502.54</v>
      </c>
      <c r="J62" s="3" t="n">
        <v>3924.37</v>
      </c>
      <c r="K62" s="3" t="n">
        <v>4368.79</v>
      </c>
      <c r="L62" s="3" t="n">
        <v>3765.01</v>
      </c>
      <c r="M62" s="3" t="n">
        <v>3452.52</v>
      </c>
      <c r="N62" s="3" t="n">
        <v>3708.58</v>
      </c>
      <c r="O62" s="3">
        <f>SUM(C62:N62)</f>
        <v/>
      </c>
      <c r="P62" t="inlineStr"/>
    </row>
    <row r="63">
      <c r="B63" s="8" t="inlineStr">
        <is>
          <t>Subtotal</t>
        </is>
      </c>
      <c r="C63" s="9">
        <f>SUM(C58:C62)</f>
        <v/>
      </c>
      <c r="D63" s="9">
        <f>SUM(D58:D62)</f>
        <v/>
      </c>
      <c r="E63" s="9">
        <f>SUM(E58:E62)</f>
        <v/>
      </c>
      <c r="F63" s="9">
        <f>SUM(F58:F62)</f>
        <v/>
      </c>
      <c r="G63" s="9">
        <f>SUM(G58:G62)</f>
        <v/>
      </c>
      <c r="H63" s="9">
        <f>SUM(H58:H62)</f>
        <v/>
      </c>
      <c r="I63" s="9">
        <f>SUM(I58:I62)</f>
        <v/>
      </c>
      <c r="J63" s="9">
        <f>SUM(J58:J62)</f>
        <v/>
      </c>
      <c r="K63" s="9">
        <f>SUM(K58:K62)</f>
        <v/>
      </c>
      <c r="L63" s="9">
        <f>SUM(L58:L62)</f>
        <v/>
      </c>
      <c r="M63" s="9">
        <f>SUM(M58:M62)</f>
        <v/>
      </c>
      <c r="N63" s="9">
        <f>SUM(N58:N62)</f>
        <v/>
      </c>
      <c r="O63" s="9">
        <f>SUM(C63:N63)</f>
        <v/>
      </c>
    </row>
    <row r="65">
      <c r="B65" s="6" t="inlineStr">
        <is>
          <t>AMENITY INCOME</t>
        </is>
      </c>
    </row>
    <row r="66">
      <c r="A66" t="inlineStr">
        <is>
          <t>4300-0603</t>
        </is>
      </c>
      <c r="B66" s="7" t="inlineStr">
        <is>
          <t>Parking - Resident</t>
        </is>
      </c>
      <c r="C66" s="3" t="n">
        <v>904</v>
      </c>
      <c r="D66" s="3" t="n">
        <v>925</v>
      </c>
      <c r="E66" s="3" t="n">
        <v>925</v>
      </c>
      <c r="F66" s="3" t="n">
        <v>956</v>
      </c>
      <c r="G66" s="3" t="n">
        <v>966</v>
      </c>
      <c r="H66" s="3" t="n">
        <v>919</v>
      </c>
      <c r="I66" s="3" t="n">
        <v>834</v>
      </c>
      <c r="J66" s="3" t="n">
        <v>824</v>
      </c>
      <c r="K66" s="3" t="n">
        <v>867</v>
      </c>
      <c r="L66" s="3" t="n">
        <v>860</v>
      </c>
      <c r="M66" s="3" t="n">
        <v>875</v>
      </c>
      <c r="N66" s="3" t="n">
        <v>880</v>
      </c>
      <c r="O66" s="3">
        <f>SUM(C66:N66)</f>
        <v/>
      </c>
      <c r="P66" t="inlineStr"/>
    </row>
    <row r="67">
      <c r="A67" t="inlineStr">
        <is>
          <t>4300-0604</t>
        </is>
      </c>
      <c r="B67" s="7" t="inlineStr">
        <is>
          <t>Amenity Fee</t>
        </is>
      </c>
      <c r="C67" s="3" t="n">
        <v>0</v>
      </c>
      <c r="D67" s="3" t="n">
        <v>0</v>
      </c>
      <c r="E67" s="3" t="n">
        <v>0</v>
      </c>
      <c r="F67" s="3" t="n">
        <v>0</v>
      </c>
      <c r="G67" s="3" t="n">
        <v>0</v>
      </c>
      <c r="H67" s="3" t="n">
        <v>0</v>
      </c>
      <c r="I67" s="3" t="n">
        <v>0</v>
      </c>
      <c r="J67" s="3" t="n">
        <v>0</v>
      </c>
      <c r="K67" s="3" t="n">
        <v>0</v>
      </c>
      <c r="L67" s="3" t="n">
        <v>0</v>
      </c>
      <c r="M67" s="3" t="n">
        <v>0</v>
      </c>
      <c r="N67" s="3" t="n">
        <v>0</v>
      </c>
      <c r="O67" s="3">
        <f>SUM(C67:N67)</f>
        <v/>
      </c>
      <c r="P67" t="inlineStr"/>
    </row>
    <row r="68">
      <c r="A68" t="inlineStr">
        <is>
          <t>4300-0606</t>
        </is>
      </c>
      <c r="B68" s="7" t="inlineStr">
        <is>
          <t>Pet Fee - Non Refundable</t>
        </is>
      </c>
      <c r="C68" s="3" t="n">
        <v>1400</v>
      </c>
      <c r="D68" s="3" t="n">
        <v>0</v>
      </c>
      <c r="E68" s="3" t="n">
        <v>950</v>
      </c>
      <c r="F68" s="3" t="n">
        <v>200</v>
      </c>
      <c r="G68" s="3" t="n">
        <v>700</v>
      </c>
      <c r="H68" s="3" t="n">
        <v>350</v>
      </c>
      <c r="I68" s="3" t="n">
        <v>0</v>
      </c>
      <c r="J68" s="3" t="n">
        <v>0</v>
      </c>
      <c r="K68" s="3" t="n">
        <v>1050</v>
      </c>
      <c r="L68" s="3" t="n">
        <v>-350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4300-0607</t>
        </is>
      </c>
      <c r="B69" s="7" t="inlineStr">
        <is>
          <t>Pet Rent</t>
        </is>
      </c>
      <c r="C69" s="3" t="n">
        <v>847</v>
      </c>
      <c r="D69" s="3" t="n">
        <v>893</v>
      </c>
      <c r="E69" s="3" t="n">
        <v>918</v>
      </c>
      <c r="F69" s="3" t="n">
        <v>866</v>
      </c>
      <c r="G69" s="3" t="n">
        <v>893</v>
      </c>
      <c r="H69" s="3" t="n">
        <v>891</v>
      </c>
      <c r="I69" s="3" t="n">
        <v>894</v>
      </c>
      <c r="J69" s="3" t="n">
        <v>866</v>
      </c>
      <c r="K69" s="3" t="n">
        <v>815</v>
      </c>
      <c r="L69" s="3" t="n">
        <v>839</v>
      </c>
      <c r="M69" s="3" t="n">
        <v>813</v>
      </c>
      <c r="N69" s="3" t="n">
        <v>748</v>
      </c>
      <c r="O69" s="3">
        <f>SUM(C69:N69)</f>
        <v/>
      </c>
      <c r="P69" t="inlineStr"/>
    </row>
    <row r="70">
      <c r="B70" s="8" t="inlineStr">
        <is>
          <t>Subtotal</t>
        </is>
      </c>
      <c r="C70" s="9">
        <f>SUM(C66:C69)</f>
        <v/>
      </c>
      <c r="D70" s="9">
        <f>SUM(D66:D69)</f>
        <v/>
      </c>
      <c r="E70" s="9">
        <f>SUM(E66:E69)</f>
        <v/>
      </c>
      <c r="F70" s="9">
        <f>SUM(F66:F69)</f>
        <v/>
      </c>
      <c r="G70" s="9">
        <f>SUM(G66:G69)</f>
        <v/>
      </c>
      <c r="H70" s="9">
        <f>SUM(H66:H69)</f>
        <v/>
      </c>
      <c r="I70" s="9">
        <f>SUM(I66:I69)</f>
        <v/>
      </c>
      <c r="J70" s="9">
        <f>SUM(J66:J69)</f>
        <v/>
      </c>
      <c r="K70" s="9">
        <f>SUM(K66:K69)</f>
        <v/>
      </c>
      <c r="L70" s="9">
        <f>SUM(L66:L69)</f>
        <v/>
      </c>
      <c r="M70" s="9">
        <f>SUM(M66:M69)</f>
        <v/>
      </c>
      <c r="N70" s="9">
        <f>SUM(N66:N69)</f>
        <v/>
      </c>
      <c r="O70" s="9">
        <f>SUM(C70:N70)</f>
        <v/>
      </c>
    </row>
    <row r="72">
      <c r="B72" s="6" t="inlineStr">
        <is>
          <t>CONTRACT INCOME</t>
        </is>
      </c>
    </row>
    <row r="73">
      <c r="A73" t="inlineStr">
        <is>
          <t>4300-0801</t>
        </is>
      </c>
      <c r="B73" s="7" t="inlineStr">
        <is>
          <t>Cable/Internet Income</t>
        </is>
      </c>
      <c r="C73" s="3" t="n">
        <v>0</v>
      </c>
      <c r="D73" s="3" t="n">
        <v>171</v>
      </c>
      <c r="E73" s="3" t="n">
        <v>0</v>
      </c>
      <c r="F73" s="3" t="n">
        <v>0</v>
      </c>
      <c r="G73" s="3" t="n">
        <v>0</v>
      </c>
      <c r="H73" s="3" t="n">
        <v>0</v>
      </c>
      <c r="I73" s="3" t="n">
        <v>0</v>
      </c>
      <c r="J73" s="3" t="n">
        <v>0</v>
      </c>
      <c r="K73" s="3" t="n">
        <v>0</v>
      </c>
      <c r="L73" s="3" t="n">
        <v>0</v>
      </c>
      <c r="M73" s="3" t="n">
        <v>0</v>
      </c>
      <c r="N73" s="3" t="n">
        <v>0</v>
      </c>
      <c r="O73" s="3">
        <f>SUM(C73:N73)</f>
        <v/>
      </c>
      <c r="P73" t="inlineStr"/>
    </row>
    <row r="74">
      <c r="A74" t="inlineStr">
        <is>
          <t>4300-0802</t>
        </is>
      </c>
      <c r="B74" s="7" t="inlineStr">
        <is>
          <t>Laundry Income</t>
        </is>
      </c>
      <c r="C74" s="3" t="n">
        <v>898.96</v>
      </c>
      <c r="D74" s="3" t="n">
        <v>1265.7</v>
      </c>
      <c r="E74" s="3" t="n">
        <v>705.58</v>
      </c>
      <c r="F74" s="3" t="n">
        <v>722.63</v>
      </c>
      <c r="G74" s="3" t="n">
        <v>557.35</v>
      </c>
      <c r="H74" s="3" t="n">
        <v>504.72</v>
      </c>
      <c r="I74" s="3" t="n">
        <v>466.06</v>
      </c>
      <c r="J74" s="3" t="n">
        <v>424.76</v>
      </c>
      <c r="K74" s="3" t="n">
        <v>468.47</v>
      </c>
      <c r="L74" s="3" t="n">
        <v>468.81</v>
      </c>
      <c r="M74" s="3" t="n">
        <v>278.53</v>
      </c>
      <c r="N74" s="3" t="n">
        <v>349.42</v>
      </c>
      <c r="O74" s="3">
        <f>SUM(C74:N74)</f>
        <v/>
      </c>
      <c r="P74" t="inlineStr"/>
    </row>
    <row r="75">
      <c r="B75" s="8" t="inlineStr">
        <is>
          <t>Subtotal</t>
        </is>
      </c>
      <c r="C75" s="9">
        <f>SUM(C73:C74)</f>
        <v/>
      </c>
      <c r="D75" s="9">
        <f>SUM(D73:D74)</f>
        <v/>
      </c>
      <c r="E75" s="9">
        <f>SUM(E73:E74)</f>
        <v/>
      </c>
      <c r="F75" s="9">
        <f>SUM(F73:F74)</f>
        <v/>
      </c>
      <c r="G75" s="9">
        <f>SUM(G73:G74)</f>
        <v/>
      </c>
      <c r="H75" s="9">
        <f>SUM(H73:H74)</f>
        <v/>
      </c>
      <c r="I75" s="9">
        <f>SUM(I73:I74)</f>
        <v/>
      </c>
      <c r="J75" s="9">
        <f>SUM(J73:J74)</f>
        <v/>
      </c>
      <c r="K75" s="9">
        <f>SUM(K73:K74)</f>
        <v/>
      </c>
      <c r="L75" s="9">
        <f>SUM(L73:L74)</f>
        <v/>
      </c>
      <c r="M75" s="9">
        <f>SUM(M73:M74)</f>
        <v/>
      </c>
      <c r="N75" s="9">
        <f>SUM(N73:N74)</f>
        <v/>
      </c>
      <c r="O75" s="9">
        <f>SUM(C75:N75)</f>
        <v/>
      </c>
    </row>
    <row r="77">
      <c r="B77" s="6" t="inlineStr">
        <is>
          <t>OTHER MISCELLANEOUS INCOME</t>
        </is>
      </c>
    </row>
    <row r="78">
      <c r="A78" t="inlineStr">
        <is>
          <t>4300-0903</t>
        </is>
      </c>
      <c r="B78" s="7" t="inlineStr">
        <is>
          <t>Miscellaneous Income</t>
        </is>
      </c>
      <c r="C78" s="3" t="n">
        <v>1084</v>
      </c>
      <c r="D78" s="3" t="n">
        <v>1078</v>
      </c>
      <c r="E78" s="3" t="n">
        <v>1094</v>
      </c>
      <c r="F78" s="3" t="n">
        <v>1088</v>
      </c>
      <c r="G78" s="3" t="n">
        <v>1092</v>
      </c>
      <c r="H78" s="3" t="n">
        <v>1085</v>
      </c>
      <c r="I78" s="3" t="n">
        <v>1096</v>
      </c>
      <c r="J78" s="3" t="n">
        <v>1117</v>
      </c>
      <c r="K78" s="3" t="n">
        <v>1094</v>
      </c>
      <c r="L78" s="3" t="n">
        <v>1055</v>
      </c>
      <c r="M78" s="3" t="n">
        <v>1046</v>
      </c>
      <c r="N78" s="3" t="n">
        <v>1030</v>
      </c>
      <c r="O78" s="3">
        <f>SUM(C78:N78)</f>
        <v/>
      </c>
      <c r="P78" t="inlineStr"/>
    </row>
    <row r="79">
      <c r="A79" t="inlineStr">
        <is>
          <t>4300-0907</t>
        </is>
      </c>
      <c r="B79" s="7" t="inlineStr">
        <is>
          <t>Key/Lock Income</t>
        </is>
      </c>
      <c r="C79" s="3" t="n">
        <v>0</v>
      </c>
      <c r="D79" s="3" t="n">
        <v>0</v>
      </c>
      <c r="E79" s="3" t="n">
        <v>0</v>
      </c>
      <c r="F79" s="3" t="n">
        <v>0</v>
      </c>
      <c r="G79" s="3" t="n">
        <v>0</v>
      </c>
      <c r="H79" s="3" t="n">
        <v>35</v>
      </c>
      <c r="I79" s="3" t="n">
        <v>10</v>
      </c>
      <c r="J79" s="3" t="n">
        <v>0</v>
      </c>
      <c r="K79" s="3" t="n">
        <v>0</v>
      </c>
      <c r="L79" s="3" t="n">
        <v>0</v>
      </c>
      <c r="M79" s="3" t="n">
        <v>0</v>
      </c>
      <c r="N79" s="3" t="n">
        <v>0</v>
      </c>
      <c r="O79" s="3">
        <f>SUM(C79:N79)</f>
        <v/>
      </c>
      <c r="P79" t="inlineStr"/>
    </row>
    <row r="80">
      <c r="B80" s="8" t="inlineStr">
        <is>
          <t>Subtotal</t>
        </is>
      </c>
      <c r="C80" s="9">
        <f>SUM(C78:C79)</f>
        <v/>
      </c>
      <c r="D80" s="9">
        <f>SUM(D78:D79)</f>
        <v/>
      </c>
      <c r="E80" s="9">
        <f>SUM(E78:E79)</f>
        <v/>
      </c>
      <c r="F80" s="9">
        <f>SUM(F78:F79)</f>
        <v/>
      </c>
      <c r="G80" s="9">
        <f>SUM(G78:G79)</f>
        <v/>
      </c>
      <c r="H80" s="9">
        <f>SUM(H78:H79)</f>
        <v/>
      </c>
      <c r="I80" s="9">
        <f>SUM(I78:I79)</f>
        <v/>
      </c>
      <c r="J80" s="9">
        <f>SUM(J78:J79)</f>
        <v/>
      </c>
      <c r="K80" s="9">
        <f>SUM(K78:K79)</f>
        <v/>
      </c>
      <c r="L80" s="9">
        <f>SUM(L78:L79)</f>
        <v/>
      </c>
      <c r="M80" s="9">
        <f>SUM(M78:M79)</f>
        <v/>
      </c>
      <c r="N80" s="9">
        <f>SUM(N78:N79)</f>
        <v/>
      </c>
      <c r="O80" s="9">
        <f>SUM(C80:N80)</f>
        <v/>
      </c>
    </row>
    <row r="82">
      <c r="B82" s="5" t="inlineStr">
        <is>
          <t>Total Other Income</t>
        </is>
      </c>
      <c r="C82" s="10">
        <f>C46+C55+C63+C70+C75+C80</f>
        <v/>
      </c>
      <c r="D82" s="10">
        <f>D46+D55+D63+D70+D75+D80</f>
        <v/>
      </c>
      <c r="E82" s="10">
        <f>E46+E55+E63+E70+E75+E80</f>
        <v/>
      </c>
      <c r="F82" s="10">
        <f>F46+F55+F63+F70+F75+F80</f>
        <v/>
      </c>
      <c r="G82" s="10">
        <f>G46+G55+G63+G70+G75+G80</f>
        <v/>
      </c>
      <c r="H82" s="10">
        <f>H46+H55+H63+H70+H75+H80</f>
        <v/>
      </c>
      <c r="I82" s="10">
        <f>I46+I55+I63+I70+I75+I80</f>
        <v/>
      </c>
      <c r="J82" s="10">
        <f>J46+J55+J63+J70+J75+J80</f>
        <v/>
      </c>
      <c r="K82" s="10">
        <f>K46+K55+K63+K70+K75+K80</f>
        <v/>
      </c>
      <c r="L82" s="10">
        <f>L46+L55+L63+L70+L75+L80</f>
        <v/>
      </c>
      <c r="M82" s="10">
        <f>M46+M55+M63+M70+M75+M80</f>
        <v/>
      </c>
      <c r="N82" s="10">
        <f>N46+N55+N63+N70+N75+N80</f>
        <v/>
      </c>
      <c r="O82" s="10">
        <f>SUM(C82:N82)</f>
        <v/>
      </c>
    </row>
    <row r="84">
      <c r="B84" s="5" t="inlineStr">
        <is>
          <t>PAYROLL</t>
        </is>
      </c>
    </row>
    <row r="85">
      <c r="B85" s="6" t="inlineStr">
        <is>
          <t>COMPENSATION EXPENSE - MAINTENANCE</t>
        </is>
      </c>
    </row>
    <row r="86">
      <c r="A86" t="inlineStr">
        <is>
          <t>5010-1000</t>
        </is>
      </c>
      <c r="B86" s="7" t="inlineStr">
        <is>
          <t>Salaries &amp; Wages - Maint</t>
        </is>
      </c>
      <c r="C86" s="3" t="n">
        <v>7628.18</v>
      </c>
      <c r="D86" s="3" t="n">
        <v>5335.16</v>
      </c>
      <c r="E86" s="3" t="n">
        <v>5270.17</v>
      </c>
      <c r="F86" s="3" t="n">
        <v>3782.8</v>
      </c>
      <c r="G86" s="3" t="n">
        <v>3608.23</v>
      </c>
      <c r="H86" s="3" t="n">
        <v>3726.08</v>
      </c>
      <c r="I86" s="3" t="n">
        <v>4325.51</v>
      </c>
      <c r="J86" s="3" t="n">
        <v>6070.82</v>
      </c>
      <c r="K86" s="3" t="n">
        <v>3695.63</v>
      </c>
      <c r="L86" s="3" t="n">
        <v>3565.52</v>
      </c>
      <c r="M86" s="3" t="n">
        <v>3657.57</v>
      </c>
      <c r="N86" s="3" t="n">
        <v>4941.25</v>
      </c>
      <c r="O86" s="3">
        <f>SUM(C86:N86)</f>
        <v/>
      </c>
      <c r="P86" t="inlineStr"/>
    </row>
    <row r="87">
      <c r="A87" t="inlineStr">
        <is>
          <t>5010-3000</t>
        </is>
      </c>
      <c r="B87" s="7" t="inlineStr">
        <is>
          <t>Bonuses - Maint</t>
        </is>
      </c>
      <c r="C87" s="3" t="n">
        <v>0</v>
      </c>
      <c r="D87" s="3" t="n">
        <v>609.96</v>
      </c>
      <c r="E87" s="3" t="n">
        <v>0</v>
      </c>
      <c r="F87" s="3" t="n">
        <v>0</v>
      </c>
      <c r="G87" s="3" t="n">
        <v>0</v>
      </c>
      <c r="H87" s="3" t="n">
        <v>0</v>
      </c>
      <c r="I87" s="3" t="n">
        <v>0</v>
      </c>
      <c r="J87" s="3" t="n">
        <v>-609.96</v>
      </c>
      <c r="K87" s="3" t="n">
        <v>0</v>
      </c>
      <c r="L87" s="3" t="n">
        <v>0</v>
      </c>
      <c r="M87" s="3" t="n">
        <v>269</v>
      </c>
      <c r="N87" s="3" t="n">
        <v>0</v>
      </c>
      <c r="O87" s="3">
        <f>SUM(C87:N87)</f>
        <v/>
      </c>
      <c r="P87" t="inlineStr"/>
    </row>
    <row r="88">
      <c r="A88" t="inlineStr">
        <is>
          <t>5010-4000</t>
        </is>
      </c>
      <c r="B88" s="7" t="inlineStr">
        <is>
          <t>Commissions - Maint</t>
        </is>
      </c>
      <c r="C88" s="3" t="n">
        <v>27.03</v>
      </c>
      <c r="D88" s="3" t="n">
        <v>172.86</v>
      </c>
      <c r="E88" s="3" t="n">
        <v>0</v>
      </c>
      <c r="F88" s="3" t="n">
        <v>210.28</v>
      </c>
      <c r="G88" s="3" t="n">
        <v>0</v>
      </c>
      <c r="H88" s="3" t="n">
        <v>0</v>
      </c>
      <c r="I88" s="3" t="n">
        <v>190.46</v>
      </c>
      <c r="J88" s="3" t="n">
        <v>252.16</v>
      </c>
      <c r="K88" s="3" t="n">
        <v>654.6</v>
      </c>
      <c r="L88" s="3" t="n">
        <v>286.74</v>
      </c>
      <c r="M88" s="3" t="n">
        <v>370.12</v>
      </c>
      <c r="N88" s="3" t="n">
        <v>321.67</v>
      </c>
      <c r="O88" s="3">
        <f>SUM(C88:N88)</f>
        <v/>
      </c>
      <c r="P88" t="inlineStr"/>
    </row>
    <row r="89">
      <c r="A89" t="inlineStr">
        <is>
          <t>5010-5000</t>
        </is>
      </c>
      <c r="B89" s="7" t="inlineStr">
        <is>
          <t>Overtime - Maint</t>
        </is>
      </c>
      <c r="C89" s="3" t="n">
        <v>973.29</v>
      </c>
      <c r="D89" s="3" t="n">
        <v>737.6900000000001</v>
      </c>
      <c r="E89" s="3" t="n">
        <v>267.32</v>
      </c>
      <c r="F89" s="3" t="n">
        <v>596.75</v>
      </c>
      <c r="G89" s="3" t="n">
        <v>366.88</v>
      </c>
      <c r="H89" s="3" t="n">
        <v>487.17</v>
      </c>
      <c r="I89" s="3" t="n">
        <v>423.71</v>
      </c>
      <c r="J89" s="3" t="n">
        <v>948.62</v>
      </c>
      <c r="K89" s="3" t="n">
        <v>335.88</v>
      </c>
      <c r="L89" s="3" t="n">
        <v>112.06</v>
      </c>
      <c r="M89" s="3" t="n">
        <v>86.33</v>
      </c>
      <c r="N89" s="3" t="n">
        <v>0</v>
      </c>
      <c r="O89" s="3">
        <f>SUM(C89:N89)</f>
        <v/>
      </c>
      <c r="P89" t="inlineStr"/>
    </row>
    <row r="90">
      <c r="B90" s="8" t="inlineStr">
        <is>
          <t>Subtotal</t>
        </is>
      </c>
      <c r="C90" s="9">
        <f>SUM(C86:C89)</f>
        <v/>
      </c>
      <c r="D90" s="9">
        <f>SUM(D86:D89)</f>
        <v/>
      </c>
      <c r="E90" s="9">
        <f>SUM(E86:E89)</f>
        <v/>
      </c>
      <c r="F90" s="9">
        <f>SUM(F86:F89)</f>
        <v/>
      </c>
      <c r="G90" s="9">
        <f>SUM(G86:G89)</f>
        <v/>
      </c>
      <c r="H90" s="9">
        <f>SUM(H86:H89)</f>
        <v/>
      </c>
      <c r="I90" s="9">
        <f>SUM(I86:I89)</f>
        <v/>
      </c>
      <c r="J90" s="9">
        <f>SUM(J86:J89)</f>
        <v/>
      </c>
      <c r="K90" s="9">
        <f>SUM(K86:K89)</f>
        <v/>
      </c>
      <c r="L90" s="9">
        <f>SUM(L86:L89)</f>
        <v/>
      </c>
      <c r="M90" s="9">
        <f>SUM(M86:M89)</f>
        <v/>
      </c>
      <c r="N90" s="9">
        <f>SUM(N86:N89)</f>
        <v/>
      </c>
      <c r="O90" s="9">
        <f>SUM(C90:N90)</f>
        <v/>
      </c>
    </row>
    <row r="92">
      <c r="B92" s="6" t="inlineStr">
        <is>
          <t>COMPENSATION EXPENSE - LEASING</t>
        </is>
      </c>
    </row>
    <row r="93">
      <c r="A93" t="inlineStr">
        <is>
          <t>5015-1000</t>
        </is>
      </c>
      <c r="B93" s="7" t="inlineStr">
        <is>
          <t>Salaries &amp; Wages - Leasing</t>
        </is>
      </c>
      <c r="C93" s="3" t="n">
        <v>5644</v>
      </c>
      <c r="D93" s="3" t="n">
        <v>4250</v>
      </c>
      <c r="E93" s="3" t="n">
        <v>7540</v>
      </c>
      <c r="F93" s="3" t="n">
        <v>5020</v>
      </c>
      <c r="G93" s="3" t="n">
        <v>5020</v>
      </c>
      <c r="H93" s="3" t="n">
        <v>5020</v>
      </c>
      <c r="I93" s="3" t="n">
        <v>5000</v>
      </c>
      <c r="J93" s="3" t="n">
        <v>5634.61</v>
      </c>
      <c r="K93" s="3" t="n">
        <v>3076.9</v>
      </c>
      <c r="L93" s="3" t="n">
        <v>3076.92</v>
      </c>
      <c r="M93" s="3" t="n">
        <v>2980.77</v>
      </c>
      <c r="N93" s="3" t="n">
        <v>2884.62</v>
      </c>
      <c r="O93" s="3">
        <f>SUM(C93:N93)</f>
        <v/>
      </c>
      <c r="P93" t="inlineStr"/>
    </row>
    <row r="94">
      <c r="A94" t="inlineStr">
        <is>
          <t>5015-3000</t>
        </is>
      </c>
      <c r="B94" s="7" t="inlineStr">
        <is>
          <t>Bonuses - Leasing</t>
        </is>
      </c>
      <c r="C94" s="3" t="n">
        <v>0</v>
      </c>
      <c r="D94" s="3" t="n">
        <v>3314.2</v>
      </c>
      <c r="E94" s="3" t="n">
        <v>0</v>
      </c>
      <c r="F94" s="3" t="n">
        <v>0</v>
      </c>
      <c r="G94" s="3" t="n">
        <v>2868.93</v>
      </c>
      <c r="H94" s="3" t="n">
        <v>615.87</v>
      </c>
      <c r="I94" s="3" t="n">
        <v>0</v>
      </c>
      <c r="J94" s="3" t="n">
        <v>0</v>
      </c>
      <c r="K94" s="3" t="n">
        <v>0</v>
      </c>
      <c r="L94" s="3" t="n">
        <v>163.67</v>
      </c>
      <c r="M94" s="3" t="n">
        <v>1000</v>
      </c>
      <c r="N94" s="3" t="n">
        <v>0</v>
      </c>
      <c r="O94" s="3">
        <f>SUM(C94:N94)</f>
        <v/>
      </c>
      <c r="P94" t="inlineStr"/>
    </row>
    <row r="95">
      <c r="A95" t="inlineStr">
        <is>
          <t>5015-4000</t>
        </is>
      </c>
      <c r="B95" s="7" t="inlineStr">
        <is>
          <t>Commissions - Leasing</t>
        </is>
      </c>
      <c r="C95" s="3" t="n">
        <v>673.2</v>
      </c>
      <c r="D95" s="3" t="n">
        <v>519.75</v>
      </c>
      <c r="E95" s="3" t="n">
        <v>943.5</v>
      </c>
      <c r="F95" s="3" t="n">
        <v>546.8</v>
      </c>
      <c r="G95" s="3" t="n">
        <v>891.08</v>
      </c>
      <c r="H95" s="3" t="n">
        <v>1357.97</v>
      </c>
      <c r="I95" s="3" t="n">
        <v>939.67</v>
      </c>
      <c r="J95" s="3" t="n">
        <v>372.45</v>
      </c>
      <c r="K95" s="3" t="n">
        <v>648.54</v>
      </c>
      <c r="L95" s="3" t="n">
        <v>707.25</v>
      </c>
      <c r="M95" s="3" t="n">
        <v>358.75</v>
      </c>
      <c r="N95" s="3" t="n">
        <v>458.55</v>
      </c>
      <c r="O95" s="3">
        <f>SUM(C95:N95)</f>
        <v/>
      </c>
      <c r="P95" t="inlineStr"/>
    </row>
    <row r="96">
      <c r="B96" s="8" t="inlineStr">
        <is>
          <t>Subtotal</t>
        </is>
      </c>
      <c r="C96" s="9">
        <f>SUM(C93:C95)</f>
        <v/>
      </c>
      <c r="D96" s="9">
        <f>SUM(D93:D95)</f>
        <v/>
      </c>
      <c r="E96" s="9">
        <f>SUM(E93:E95)</f>
        <v/>
      </c>
      <c r="F96" s="9">
        <f>SUM(F93:F95)</f>
        <v/>
      </c>
      <c r="G96" s="9">
        <f>SUM(G93:G95)</f>
        <v/>
      </c>
      <c r="H96" s="9">
        <f>SUM(H93:H95)</f>
        <v/>
      </c>
      <c r="I96" s="9">
        <f>SUM(I93:I95)</f>
        <v/>
      </c>
      <c r="J96" s="9">
        <f>SUM(J93:J95)</f>
        <v/>
      </c>
      <c r="K96" s="9">
        <f>SUM(K93:K95)</f>
        <v/>
      </c>
      <c r="L96" s="9">
        <f>SUM(L93:L95)</f>
        <v/>
      </c>
      <c r="M96" s="9">
        <f>SUM(M93:M95)</f>
        <v/>
      </c>
      <c r="N96" s="9">
        <f>SUM(N93:N95)</f>
        <v/>
      </c>
      <c r="O96" s="9">
        <f>SUM(C96:N96)</f>
        <v/>
      </c>
    </row>
    <row r="98">
      <c r="B98" s="6" t="inlineStr">
        <is>
          <t>OTHER PAYROLL RELATED COSTS</t>
        </is>
      </c>
    </row>
    <row r="99">
      <c r="A99" t="inlineStr">
        <is>
          <t>5032-0000</t>
        </is>
      </c>
      <c r="B99" s="7" t="inlineStr">
        <is>
          <t>Teammate Discounts</t>
        </is>
      </c>
      <c r="C99" s="3" t="n">
        <v>920</v>
      </c>
      <c r="D99" s="3" t="n">
        <v>0</v>
      </c>
      <c r="E99" s="3" t="n">
        <v>0</v>
      </c>
      <c r="F99" s="3" t="n">
        <v>0</v>
      </c>
      <c r="G99" s="3" t="n">
        <v>0</v>
      </c>
      <c r="H99" s="3" t="n">
        <v>0</v>
      </c>
      <c r="I99" s="3" t="n">
        <v>0</v>
      </c>
      <c r="J99" s="3" t="n">
        <v>0</v>
      </c>
      <c r="K99" s="3" t="n">
        <v>0</v>
      </c>
      <c r="L99" s="3" t="n">
        <v>0</v>
      </c>
      <c r="M99" s="3" t="n">
        <v>0</v>
      </c>
      <c r="N99" s="3" t="n">
        <v>0</v>
      </c>
      <c r="O99" s="3">
        <f>SUM(C99:N99)</f>
        <v/>
      </c>
      <c r="P99" t="inlineStr"/>
    </row>
    <row r="100">
      <c r="A100" t="inlineStr">
        <is>
          <t>5035-0000</t>
        </is>
      </c>
      <c r="B100" s="7" t="inlineStr">
        <is>
          <t>Temporary Help</t>
        </is>
      </c>
      <c r="C100" s="3" t="n">
        <v>2344.93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/>
    </row>
    <row r="101">
      <c r="A101" t="inlineStr">
        <is>
          <t>5037-0000</t>
        </is>
      </c>
      <c r="B101" s="7" t="inlineStr">
        <is>
          <t>Payroll Processing Fees (Payroll Burden)</t>
        </is>
      </c>
      <c r="C101" s="3" t="n">
        <v>4776.54</v>
      </c>
      <c r="D101" s="3" t="n">
        <v>4780.66</v>
      </c>
      <c r="E101" s="3" t="n">
        <v>4473.9</v>
      </c>
      <c r="F101" s="3" t="n">
        <v>3243.71</v>
      </c>
      <c r="G101" s="3" t="n">
        <v>4075.22</v>
      </c>
      <c r="H101" s="3" t="n">
        <v>3579.85</v>
      </c>
      <c r="I101" s="3" t="n">
        <v>3481.38</v>
      </c>
      <c r="J101" s="3" t="n">
        <v>4708.35</v>
      </c>
      <c r="K101" s="3" t="n">
        <v>2691.69</v>
      </c>
      <c r="L101" s="3" t="n">
        <v>2531.89</v>
      </c>
      <c r="M101" s="3" t="n">
        <v>2791.21</v>
      </c>
      <c r="N101" s="3" t="n">
        <v>2975.5</v>
      </c>
      <c r="O101" s="3">
        <f>SUM(C101:N101)</f>
        <v/>
      </c>
      <c r="P101" t="inlineStr"/>
    </row>
    <row r="102">
      <c r="A102" t="inlineStr">
        <is>
          <t>5040-0000</t>
        </is>
      </c>
      <c r="B102" s="7" t="inlineStr">
        <is>
          <t>Payroll Allocation (Centralized Support)</t>
        </is>
      </c>
      <c r="C102" s="3" t="n">
        <v>684</v>
      </c>
      <c r="D102" s="3" t="n">
        <v>684</v>
      </c>
      <c r="E102" s="3" t="n">
        <v>684</v>
      </c>
      <c r="F102" s="3" t="n">
        <v>684</v>
      </c>
      <c r="G102" s="3" t="n">
        <v>684</v>
      </c>
      <c r="H102" s="3" t="n">
        <v>-342</v>
      </c>
      <c r="I102" s="3" t="n">
        <v>513</v>
      </c>
      <c r="J102" s="3" t="n">
        <v>513</v>
      </c>
      <c r="K102" s="3" t="n">
        <v>513</v>
      </c>
      <c r="L102" s="3" t="n">
        <v>513</v>
      </c>
      <c r="M102" s="3" t="n">
        <v>513</v>
      </c>
      <c r="N102" s="3" t="n">
        <v>513</v>
      </c>
      <c r="O102" s="3">
        <f>SUM(C102:N102)</f>
        <v/>
      </c>
      <c r="P102" t="inlineStr"/>
    </row>
    <row r="103">
      <c r="A103" t="inlineStr">
        <is>
          <t>5050-0000</t>
        </is>
      </c>
      <c r="B103" s="7" t="inlineStr">
        <is>
          <t>Cell Phone Allowance</t>
        </is>
      </c>
      <c r="C103" s="3" t="n">
        <v>62.92</v>
      </c>
      <c r="D103" s="3" t="n">
        <v>50</v>
      </c>
      <c r="E103" s="3" t="n">
        <v>50</v>
      </c>
      <c r="F103" s="3" t="n">
        <v>50</v>
      </c>
      <c r="G103" s="3" t="n">
        <v>50</v>
      </c>
      <c r="H103" s="3" t="n">
        <v>50</v>
      </c>
      <c r="I103" s="3" t="n">
        <v>50</v>
      </c>
      <c r="J103" s="3" t="n">
        <v>50</v>
      </c>
      <c r="K103" s="3" t="n">
        <v>50</v>
      </c>
      <c r="L103" s="3" t="n">
        <v>50</v>
      </c>
      <c r="M103" s="3" t="n">
        <v>25</v>
      </c>
      <c r="N103" s="3" t="n">
        <v>60</v>
      </c>
      <c r="O103" s="3">
        <f>SUM(C103:N103)</f>
        <v/>
      </c>
      <c r="P103" t="inlineStr"/>
    </row>
    <row r="104">
      <c r="B104" s="8" t="inlineStr">
        <is>
          <t>Subtotal</t>
        </is>
      </c>
      <c r="C104" s="9">
        <f>SUM(C99:C103)</f>
        <v/>
      </c>
      <c r="D104" s="9">
        <f>SUM(D99:D103)</f>
        <v/>
      </c>
      <c r="E104" s="9">
        <f>SUM(E99:E103)</f>
        <v/>
      </c>
      <c r="F104" s="9">
        <f>SUM(F99:F103)</f>
        <v/>
      </c>
      <c r="G104" s="9">
        <f>SUM(G99:G103)</f>
        <v/>
      </c>
      <c r="H104" s="9">
        <f>SUM(H99:H103)</f>
        <v/>
      </c>
      <c r="I104" s="9">
        <f>SUM(I99:I103)</f>
        <v/>
      </c>
      <c r="J104" s="9">
        <f>SUM(J99:J103)</f>
        <v/>
      </c>
      <c r="K104" s="9">
        <f>SUM(K99:K103)</f>
        <v/>
      </c>
      <c r="L104" s="9">
        <f>SUM(L99:L103)</f>
        <v/>
      </c>
      <c r="M104" s="9">
        <f>SUM(M99:M103)</f>
        <v/>
      </c>
      <c r="N104" s="9">
        <f>SUM(N99:N103)</f>
        <v/>
      </c>
      <c r="O104" s="9">
        <f>SUM(C104:N104)</f>
        <v/>
      </c>
    </row>
    <row r="106">
      <c r="B106" s="6" t="inlineStr">
        <is>
          <t>NON-DEDUCTIBLE G &amp; A EXPENSES</t>
        </is>
      </c>
    </row>
    <row r="107">
      <c r="A107" t="inlineStr">
        <is>
          <t>5052-0000</t>
        </is>
      </c>
      <c r="B107" s="7" t="inlineStr">
        <is>
          <t>Vehicle Allowance</t>
        </is>
      </c>
      <c r="C107" s="3" t="n">
        <v>66.67</v>
      </c>
      <c r="D107" s="3" t="n">
        <v>0</v>
      </c>
      <c r="E107" s="3" t="n">
        <v>0</v>
      </c>
      <c r="F107" s="3" t="n">
        <v>0</v>
      </c>
      <c r="G107" s="3" t="n">
        <v>0</v>
      </c>
      <c r="H107" s="3" t="n">
        <v>0</v>
      </c>
      <c r="I107" s="3" t="n">
        <v>0</v>
      </c>
      <c r="J107" s="3" t="n">
        <v>0</v>
      </c>
      <c r="K107" s="3" t="n">
        <v>0</v>
      </c>
      <c r="L107" s="3" t="n">
        <v>0</v>
      </c>
      <c r="M107" s="3" t="n">
        <v>0</v>
      </c>
      <c r="N107" s="3" t="n">
        <v>100</v>
      </c>
      <c r="O107" s="3">
        <f>SUM(C107:N107)</f>
        <v/>
      </c>
      <c r="P107" t="inlineStr"/>
    </row>
    <row r="108">
      <c r="B108" s="8" t="inlineStr">
        <is>
          <t>Subtotal</t>
        </is>
      </c>
      <c r="C108" s="9">
        <f>SUM(C107:C107)</f>
        <v/>
      </c>
      <c r="D108" s="9">
        <f>SUM(D107:D107)</f>
        <v/>
      </c>
      <c r="E108" s="9">
        <f>SUM(E107:E107)</f>
        <v/>
      </c>
      <c r="F108" s="9">
        <f>SUM(F107:F107)</f>
        <v/>
      </c>
      <c r="G108" s="9">
        <f>SUM(G107:G107)</f>
        <v/>
      </c>
      <c r="H108" s="9">
        <f>SUM(H107:H107)</f>
        <v/>
      </c>
      <c r="I108" s="9">
        <f>SUM(I107:I107)</f>
        <v/>
      </c>
      <c r="J108" s="9">
        <f>SUM(J107:J107)</f>
        <v/>
      </c>
      <c r="K108" s="9">
        <f>SUM(K107:K107)</f>
        <v/>
      </c>
      <c r="L108" s="9">
        <f>SUM(L107:L107)</f>
        <v/>
      </c>
      <c r="M108" s="9">
        <f>SUM(M107:M107)</f>
        <v/>
      </c>
      <c r="N108" s="9">
        <f>SUM(N107:N107)</f>
        <v/>
      </c>
      <c r="O108" s="9">
        <f>SUM(C108:N108)</f>
        <v/>
      </c>
    </row>
    <row r="110">
      <c r="B110" s="5" t="inlineStr">
        <is>
          <t>Total Payroll</t>
        </is>
      </c>
      <c r="C110" s="10">
        <f>C90+C96+C104+C108</f>
        <v/>
      </c>
      <c r="D110" s="10">
        <f>D90+D96+D104+D108</f>
        <v/>
      </c>
      <c r="E110" s="10">
        <f>E90+E96+E104+E108</f>
        <v/>
      </c>
      <c r="F110" s="10">
        <f>F90+F96+F104+F108</f>
        <v/>
      </c>
      <c r="G110" s="10">
        <f>G90+G96+G104+G108</f>
        <v/>
      </c>
      <c r="H110" s="10">
        <f>H90+H96+H104+H108</f>
        <v/>
      </c>
      <c r="I110" s="10">
        <f>I90+I96+I104+I108</f>
        <v/>
      </c>
      <c r="J110" s="10">
        <f>J90+J96+J104+J108</f>
        <v/>
      </c>
      <c r="K110" s="10">
        <f>K90+K96+K104+K108</f>
        <v/>
      </c>
      <c r="L110" s="10">
        <f>L90+L96+L104+L108</f>
        <v/>
      </c>
      <c r="M110" s="10">
        <f>M90+M96+M104+M108</f>
        <v/>
      </c>
      <c r="N110" s="10">
        <f>N90+N96+N104+N108</f>
        <v/>
      </c>
      <c r="O110" s="10">
        <f>SUM(C110:N110)</f>
        <v/>
      </c>
    </row>
    <row r="112">
      <c r="B112" s="5" t="inlineStr">
        <is>
          <t>MAINTENANCE &amp; CONTRACTS</t>
        </is>
      </c>
    </row>
    <row r="113">
      <c r="B113" s="6" t="inlineStr">
        <is>
          <t>OTHER BUILDING REPAIRS &amp; MAINTEANCE</t>
        </is>
      </c>
    </row>
    <row r="114">
      <c r="A114" t="inlineStr">
        <is>
          <t>5151-0000</t>
        </is>
      </c>
      <c r="B114" s="7" t="inlineStr">
        <is>
          <t>Appliance Repairs</t>
        </is>
      </c>
      <c r="C114" s="3" t="n">
        <v>0</v>
      </c>
      <c r="D114" s="3" t="n">
        <v>0</v>
      </c>
      <c r="E114" s="3" t="n">
        <v>0</v>
      </c>
      <c r="F114" s="3" t="n">
        <v>0</v>
      </c>
      <c r="G114" s="3" t="n">
        <v>0</v>
      </c>
      <c r="H114" s="3" t="n">
        <v>0</v>
      </c>
      <c r="I114" s="3" t="n">
        <v>0</v>
      </c>
      <c r="J114" s="3" t="n">
        <v>0</v>
      </c>
      <c r="K114" s="3" t="n">
        <v>0</v>
      </c>
      <c r="L114" s="3" t="n">
        <v>0</v>
      </c>
      <c r="M114" s="3" t="n">
        <v>0</v>
      </c>
      <c r="N114" s="3" t="n">
        <v>0</v>
      </c>
      <c r="O114" s="3">
        <f>SUM(C114:N114)</f>
        <v/>
      </c>
      <c r="P114" t="inlineStr"/>
    </row>
    <row r="115">
      <c r="A115" t="inlineStr">
        <is>
          <t>5152-0000</t>
        </is>
      </c>
      <c r="B115" s="7" t="inlineStr">
        <is>
          <t>Garbage Disposals</t>
        </is>
      </c>
      <c r="C115" s="3" t="n">
        <v>0</v>
      </c>
      <c r="D115" s="3" t="n">
        <v>0</v>
      </c>
      <c r="E115" s="3" t="n">
        <v>0</v>
      </c>
      <c r="F115" s="3" t="n">
        <v>0</v>
      </c>
      <c r="G115" s="3" t="n">
        <v>0</v>
      </c>
      <c r="H115" s="3" t="n">
        <v>0</v>
      </c>
      <c r="I115" s="3" t="n">
        <v>0</v>
      </c>
      <c r="J115" s="3" t="n">
        <v>0</v>
      </c>
      <c r="K115" s="3" t="n">
        <v>0</v>
      </c>
      <c r="L115" s="3" t="n">
        <v>0</v>
      </c>
      <c r="M115" s="3" t="n">
        <v>0</v>
      </c>
      <c r="N115" s="3" t="n">
        <v>0</v>
      </c>
      <c r="O115" s="3">
        <f>SUM(C115:N115)</f>
        <v/>
      </c>
      <c r="P115" t="inlineStr"/>
    </row>
    <row r="116">
      <c r="A116" t="inlineStr">
        <is>
          <t>5155-0000</t>
        </is>
      </c>
      <c r="B116" s="7" t="inlineStr">
        <is>
          <t>Door/Lock/Key</t>
        </is>
      </c>
      <c r="C116" s="3" t="n">
        <v>0</v>
      </c>
      <c r="D116" s="3" t="n">
        <v>0</v>
      </c>
      <c r="E116" s="3" t="n">
        <v>0</v>
      </c>
      <c r="F116" s="3" t="n">
        <v>0</v>
      </c>
      <c r="G116" s="3" t="n">
        <v>0</v>
      </c>
      <c r="H116" s="3" t="n">
        <v>0</v>
      </c>
      <c r="I116" s="3" t="n">
        <v>0</v>
      </c>
      <c r="J116" s="3" t="n">
        <v>0</v>
      </c>
      <c r="K116" s="3" t="n">
        <v>0</v>
      </c>
      <c r="L116" s="3" t="n">
        <v>0</v>
      </c>
      <c r="M116" s="3" t="n">
        <v>0</v>
      </c>
      <c r="N116" s="3" t="n">
        <v>0</v>
      </c>
      <c r="O116" s="3">
        <f>SUM(C116:N116)</f>
        <v/>
      </c>
      <c r="P116" t="inlineStr"/>
    </row>
    <row r="117">
      <c r="A117" t="inlineStr">
        <is>
          <t>5160-0000</t>
        </is>
      </c>
      <c r="B117" s="7" t="inlineStr">
        <is>
          <t>Fire/Safety Equipment</t>
        </is>
      </c>
      <c r="C117" s="3" t="n">
        <v>0</v>
      </c>
      <c r="D117" s="3" t="n">
        <v>0</v>
      </c>
      <c r="E117" s="3" t="n">
        <v>0</v>
      </c>
      <c r="F117" s="3" t="n">
        <v>0</v>
      </c>
      <c r="G117" s="3" t="n">
        <v>0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/>
    </row>
    <row r="118">
      <c r="A118" t="inlineStr">
        <is>
          <t>5161-0000</t>
        </is>
      </c>
      <c r="B118" s="7" t="inlineStr">
        <is>
          <t>Carpet/Tile/Vinyl Repairs</t>
        </is>
      </c>
      <c r="C118" s="3" t="n">
        <v>0</v>
      </c>
      <c r="D118" s="3" t="n">
        <v>0</v>
      </c>
      <c r="E118" s="3" t="n">
        <v>0</v>
      </c>
      <c r="F118" s="3" t="n">
        <v>0</v>
      </c>
      <c r="G118" s="3" t="n">
        <v>0</v>
      </c>
      <c r="H118" s="3" t="n">
        <v>0</v>
      </c>
      <c r="I118" s="3" t="n">
        <v>132.5</v>
      </c>
      <c r="J118" s="3" t="n">
        <v>103.68</v>
      </c>
      <c r="K118" s="3" t="n">
        <v>0</v>
      </c>
      <c r="L118" s="3" t="n">
        <v>0</v>
      </c>
      <c r="M118" s="3" t="n">
        <v>0</v>
      </c>
      <c r="N118" s="3" t="n">
        <v>0</v>
      </c>
      <c r="O118" s="3">
        <f>SUM(C118:N118)</f>
        <v/>
      </c>
      <c r="P118" t="inlineStr"/>
    </row>
    <row r="119">
      <c r="A119" t="inlineStr">
        <is>
          <t>5163-0000</t>
        </is>
      </c>
      <c r="B119" s="7" t="inlineStr">
        <is>
          <t>Interior Supplies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/>
    </row>
    <row r="120">
      <c r="A120" t="inlineStr">
        <is>
          <t>5165-0000</t>
        </is>
      </c>
      <c r="B120" s="7" t="inlineStr">
        <is>
          <t>Lighting Fixtures &amp; Bulbs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5175-0000</t>
        </is>
      </c>
      <c r="B121" s="7" t="inlineStr">
        <is>
          <t>Small Tools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/>
    </row>
    <row r="122">
      <c r="A122" t="inlineStr">
        <is>
          <t>5185-0000</t>
        </is>
      </c>
      <c r="B122" s="7" t="inlineStr">
        <is>
          <t>Window/Glass Repairs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5187-0000</t>
        </is>
      </c>
      <c r="B123" s="7" t="inlineStr">
        <is>
          <t>Water Extraction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5190-0000</t>
        </is>
      </c>
      <c r="B124" s="7" t="inlineStr">
        <is>
          <t>Maintenance Supplies/Repairs (occ turn spend use 5370-0000)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B125" s="8" t="inlineStr">
        <is>
          <t>Subtotal</t>
        </is>
      </c>
      <c r="C125" s="9">
        <f>SUM(C114:C124)</f>
        <v/>
      </c>
      <c r="D125" s="9">
        <f>SUM(D114:D124)</f>
        <v/>
      </c>
      <c r="E125" s="9">
        <f>SUM(E114:E124)</f>
        <v/>
      </c>
      <c r="F125" s="9">
        <f>SUM(F114:F124)</f>
        <v/>
      </c>
      <c r="G125" s="9">
        <f>SUM(G114:G124)</f>
        <v/>
      </c>
      <c r="H125" s="9">
        <f>SUM(H114:H124)</f>
        <v/>
      </c>
      <c r="I125" s="9">
        <f>SUM(I114:I124)</f>
        <v/>
      </c>
      <c r="J125" s="9">
        <f>SUM(J114:J124)</f>
        <v/>
      </c>
      <c r="K125" s="9">
        <f>SUM(K114:K124)</f>
        <v/>
      </c>
      <c r="L125" s="9">
        <f>SUM(L114:L124)</f>
        <v/>
      </c>
      <c r="M125" s="9">
        <f>SUM(M114:M124)</f>
        <v/>
      </c>
      <c r="N125" s="9">
        <f>SUM(N114:N124)</f>
        <v/>
      </c>
      <c r="O125" s="9">
        <f>SUM(C125:N125)</f>
        <v/>
      </c>
    </row>
    <row r="127">
      <c r="B127" s="6" t="inlineStr">
        <is>
          <t>PEST CONTROL</t>
        </is>
      </c>
    </row>
    <row r="128">
      <c r="A128" t="inlineStr">
        <is>
          <t>5210-1000</t>
        </is>
      </c>
      <c r="B128" s="7" t="inlineStr">
        <is>
          <t>Pest Control Supplies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A129" t="inlineStr">
        <is>
          <t>5210-6000</t>
        </is>
      </c>
      <c r="B129" s="7" t="inlineStr">
        <is>
          <t>Pest Control Other</t>
        </is>
      </c>
      <c r="C129" s="3" t="n">
        <v>0</v>
      </c>
      <c r="D129" s="3" t="n">
        <v>0</v>
      </c>
      <c r="E129" s="3" t="n">
        <v>0</v>
      </c>
      <c r="F129" s="3" t="n">
        <v>0</v>
      </c>
      <c r="G129" s="3" t="n">
        <v>0</v>
      </c>
      <c r="H129" s="3" t="n">
        <v>0</v>
      </c>
      <c r="I129" s="3" t="n">
        <v>0</v>
      </c>
      <c r="J129" s="3" t="n">
        <v>0</v>
      </c>
      <c r="K129" s="3" t="n">
        <v>0</v>
      </c>
      <c r="L129" s="3" t="n">
        <v>0</v>
      </c>
      <c r="M129" s="3" t="n">
        <v>0</v>
      </c>
      <c r="N129" s="3" t="n">
        <v>0</v>
      </c>
      <c r="O129" s="3">
        <f>SUM(C129:N129)</f>
        <v/>
      </c>
      <c r="P129" t="inlineStr"/>
    </row>
    <row r="130">
      <c r="B130" s="8" t="inlineStr">
        <is>
          <t>Subtotal</t>
        </is>
      </c>
      <c r="C130" s="9">
        <f>SUM(C128:C129)</f>
        <v/>
      </c>
      <c r="D130" s="9">
        <f>SUM(D128:D129)</f>
        <v/>
      </c>
      <c r="E130" s="9">
        <f>SUM(E128:E129)</f>
        <v/>
      </c>
      <c r="F130" s="9">
        <f>SUM(F128:F129)</f>
        <v/>
      </c>
      <c r="G130" s="9">
        <f>SUM(G128:G129)</f>
        <v/>
      </c>
      <c r="H130" s="9">
        <f>SUM(H128:H129)</f>
        <v/>
      </c>
      <c r="I130" s="9">
        <f>SUM(I128:I129)</f>
        <v/>
      </c>
      <c r="J130" s="9">
        <f>SUM(J128:J129)</f>
        <v/>
      </c>
      <c r="K130" s="9">
        <f>SUM(K128:K129)</f>
        <v/>
      </c>
      <c r="L130" s="9">
        <f>SUM(L128:L129)</f>
        <v/>
      </c>
      <c r="M130" s="9">
        <f>SUM(M128:M129)</f>
        <v/>
      </c>
      <c r="N130" s="9">
        <f>SUM(N128:N129)</f>
        <v/>
      </c>
      <c r="O130" s="9">
        <f>SUM(C130:N130)</f>
        <v/>
      </c>
    </row>
    <row r="132">
      <c r="B132" s="6" t="inlineStr">
        <is>
          <t>OTHER COMMON AREA MAINTENANCE</t>
        </is>
      </c>
    </row>
    <row r="133">
      <c r="A133" t="inlineStr">
        <is>
          <t>5258-1400</t>
        </is>
      </c>
      <c r="B133" s="7" t="inlineStr">
        <is>
          <t>Common Area Cleaning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/>
    </row>
    <row r="134">
      <c r="A134" t="inlineStr">
        <is>
          <t>5280-0000</t>
        </is>
      </c>
      <c r="B134" s="7" t="inlineStr">
        <is>
          <t>Resident Damage Reimb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SUM(C133:C134)</f>
        <v/>
      </c>
      <c r="D135" s="9">
        <f>SUM(D133:D134)</f>
        <v/>
      </c>
      <c r="E135" s="9">
        <f>SUM(E133:E134)</f>
        <v/>
      </c>
      <c r="F135" s="9">
        <f>SUM(F133:F134)</f>
        <v/>
      </c>
      <c r="G135" s="9">
        <f>SUM(G133:G134)</f>
        <v/>
      </c>
      <c r="H135" s="9">
        <f>SUM(H133:H134)</f>
        <v/>
      </c>
      <c r="I135" s="9">
        <f>SUM(I133:I134)</f>
        <v/>
      </c>
      <c r="J135" s="9">
        <f>SUM(J133:J134)</f>
        <v/>
      </c>
      <c r="K135" s="9">
        <f>SUM(K133:K134)</f>
        <v/>
      </c>
      <c r="L135" s="9">
        <f>SUM(L133:L134)</f>
        <v/>
      </c>
      <c r="M135" s="9">
        <f>SUM(M133:M134)</f>
        <v/>
      </c>
      <c r="N135" s="9">
        <f>SUM(N133:N134)</f>
        <v/>
      </c>
      <c r="O135" s="9">
        <f>SUM(C135:N135)</f>
        <v/>
      </c>
    </row>
    <row r="137">
      <c r="B137" s="6" t="inlineStr">
        <is>
          <t>SERVICE CONTRACTS</t>
        </is>
      </c>
    </row>
    <row r="138">
      <c r="A138" t="inlineStr">
        <is>
          <t>5305-0000</t>
        </is>
      </c>
      <c r="B138" s="7" t="inlineStr">
        <is>
          <t>Landscape Services</t>
        </is>
      </c>
      <c r="C138" s="3" t="n">
        <v>2056.75</v>
      </c>
      <c r="D138" s="3" t="n">
        <v>2056.75</v>
      </c>
      <c r="E138" s="3" t="n">
        <v>2056.75</v>
      </c>
      <c r="F138" s="3" t="n">
        <v>2056.75</v>
      </c>
      <c r="G138" s="3" t="n">
        <v>2056.75</v>
      </c>
      <c r="H138" s="3" t="n">
        <v>2056.75</v>
      </c>
      <c r="I138" s="3" t="n">
        <v>2056.75</v>
      </c>
      <c r="J138" s="3" t="n">
        <v>68.64</v>
      </c>
      <c r="K138" s="3" t="n">
        <v>2125.39</v>
      </c>
      <c r="L138" s="3" t="n">
        <v>4250.78</v>
      </c>
      <c r="M138" s="3" t="n">
        <v>2125.39</v>
      </c>
      <c r="N138" s="3" t="n">
        <v>2287.37</v>
      </c>
      <c r="O138" s="3">
        <f>SUM(C138:N138)</f>
        <v/>
      </c>
      <c r="P138" t="inlineStr"/>
    </row>
    <row r="139">
      <c r="A139" t="inlineStr">
        <is>
          <t>5310-0000</t>
        </is>
      </c>
      <c r="B139" s="7" t="inlineStr">
        <is>
          <t>Pest Control Contract</t>
        </is>
      </c>
      <c r="C139" s="3" t="n">
        <v>180.97</v>
      </c>
      <c r="D139" s="3" t="n">
        <v>180.97</v>
      </c>
      <c r="E139" s="3" t="n">
        <v>180.97</v>
      </c>
      <c r="F139" s="3" t="n">
        <v>180.97</v>
      </c>
      <c r="G139" s="3" t="n">
        <v>180.97</v>
      </c>
      <c r="H139" s="3" t="n">
        <v>180.97</v>
      </c>
      <c r="I139" s="3" t="n">
        <v>170.3</v>
      </c>
      <c r="J139" s="3" t="n">
        <v>361.94</v>
      </c>
      <c r="K139" s="3" t="n">
        <v>180.97</v>
      </c>
      <c r="L139" s="3" t="n">
        <v>180.97</v>
      </c>
      <c r="M139" s="3" t="n">
        <v>180.97</v>
      </c>
      <c r="N139" s="3" t="n">
        <v>194.76</v>
      </c>
      <c r="O139" s="3">
        <f>SUM(C139:N139)</f>
        <v/>
      </c>
      <c r="P139" t="inlineStr"/>
    </row>
    <row r="140">
      <c r="B140" s="8" t="inlineStr">
        <is>
          <t>Subtotal</t>
        </is>
      </c>
      <c r="C140" s="9">
        <f>SUM(C138:C139)</f>
        <v/>
      </c>
      <c r="D140" s="9">
        <f>SUM(D138:D139)</f>
        <v/>
      </c>
      <c r="E140" s="9">
        <f>SUM(E138:E139)</f>
        <v/>
      </c>
      <c r="F140" s="9">
        <f>SUM(F138:F139)</f>
        <v/>
      </c>
      <c r="G140" s="9">
        <f>SUM(G138:G139)</f>
        <v/>
      </c>
      <c r="H140" s="9">
        <f>SUM(H138:H139)</f>
        <v/>
      </c>
      <c r="I140" s="9">
        <f>SUM(I138:I139)</f>
        <v/>
      </c>
      <c r="J140" s="9">
        <f>SUM(J138:J139)</f>
        <v/>
      </c>
      <c r="K140" s="9">
        <f>SUM(K138:K139)</f>
        <v/>
      </c>
      <c r="L140" s="9">
        <f>SUM(L138:L139)</f>
        <v/>
      </c>
      <c r="M140" s="9">
        <f>SUM(M138:M139)</f>
        <v/>
      </c>
      <c r="N140" s="9">
        <f>SUM(N138:N139)</f>
        <v/>
      </c>
      <c r="O140" s="9">
        <f>SUM(C140:N140)</f>
        <v/>
      </c>
    </row>
    <row r="142">
      <c r="B142" s="6" t="inlineStr">
        <is>
          <t>UNIT MAKE READY</t>
        </is>
      </c>
    </row>
    <row r="143">
      <c r="A143" t="inlineStr">
        <is>
          <t>5351-0000</t>
        </is>
      </c>
      <c r="B143" s="7" t="inlineStr">
        <is>
          <t>Make Ready: Blinds/Drapes</t>
        </is>
      </c>
      <c r="C143" s="3" t="n">
        <v>0</v>
      </c>
      <c r="D143" s="3" t="n">
        <v>0</v>
      </c>
      <c r="E143" s="3" t="n">
        <v>92.25</v>
      </c>
      <c r="F143" s="3" t="n">
        <v>0</v>
      </c>
      <c r="G143" s="3" t="n">
        <v>0</v>
      </c>
      <c r="H143" s="3" t="n">
        <v>0</v>
      </c>
      <c r="I143" s="3" t="n">
        <v>62.27</v>
      </c>
      <c r="J143" s="3" t="n">
        <v>0</v>
      </c>
      <c r="K143" s="3" t="n">
        <v>73.26000000000001</v>
      </c>
      <c r="L143" s="3" t="n">
        <v>187.15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5352-0000</t>
        </is>
      </c>
      <c r="B144" s="7" t="inlineStr">
        <is>
          <t>Make Ready: Carpet Cleaning</t>
        </is>
      </c>
      <c r="C144" s="3" t="n">
        <v>0</v>
      </c>
      <c r="D144" s="3" t="n">
        <v>75.78</v>
      </c>
      <c r="E144" s="3" t="n">
        <v>0</v>
      </c>
      <c r="F144" s="3" t="n">
        <v>0</v>
      </c>
      <c r="G144" s="3" t="n">
        <v>303.1</v>
      </c>
      <c r="H144" s="3" t="n">
        <v>509.4</v>
      </c>
      <c r="I144" s="3" t="n">
        <v>879.24</v>
      </c>
      <c r="J144" s="3" t="n">
        <v>-334.97</v>
      </c>
      <c r="K144" s="3" t="n">
        <v>527.4299999999999</v>
      </c>
      <c r="L144" s="3" t="n">
        <v>274.41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5353-0000</t>
        </is>
      </c>
      <c r="B145" s="7" t="inlineStr">
        <is>
          <t>Make Ready: Cleaning Services &amp; Supplies</t>
        </is>
      </c>
      <c r="C145" s="3" t="n">
        <v>102.84</v>
      </c>
      <c r="D145" s="3" t="n">
        <v>1239.47</v>
      </c>
      <c r="E145" s="3" t="n">
        <v>443.83</v>
      </c>
      <c r="F145" s="3" t="n">
        <v>340.99</v>
      </c>
      <c r="G145" s="3" t="n">
        <v>671.16</v>
      </c>
      <c r="H145" s="3" t="n">
        <v>433</v>
      </c>
      <c r="I145" s="3" t="n">
        <v>737.5</v>
      </c>
      <c r="J145" s="3" t="n">
        <v>135</v>
      </c>
      <c r="K145" s="3" t="n">
        <v>290</v>
      </c>
      <c r="L145" s="3" t="n">
        <v>787.33</v>
      </c>
      <c r="M145" s="3" t="n">
        <v>173.43</v>
      </c>
      <c r="N145" s="3" t="n">
        <v>174.65</v>
      </c>
      <c r="O145" s="3">
        <f>SUM(C145:N145)</f>
        <v/>
      </c>
      <c r="P145" t="inlineStr"/>
    </row>
    <row r="146">
      <c r="A146" t="inlineStr">
        <is>
          <t>5360-0000</t>
        </is>
      </c>
      <c r="B146" s="7" t="inlineStr">
        <is>
          <t>Make Ready: Miscellaneous Hardware</t>
        </is>
      </c>
      <c r="C146" s="3" t="n">
        <v>0</v>
      </c>
      <c r="D146" s="3" t="n">
        <v>0</v>
      </c>
      <c r="E146" s="3" t="n">
        <v>0</v>
      </c>
      <c r="F146" s="3" t="n">
        <v>11.34</v>
      </c>
      <c r="G146" s="3" t="n">
        <v>0</v>
      </c>
      <c r="H146" s="3" t="n">
        <v>0</v>
      </c>
      <c r="I146" s="3" t="n">
        <v>0</v>
      </c>
      <c r="J146" s="3" t="n">
        <v>0</v>
      </c>
      <c r="K146" s="3" t="n">
        <v>0</v>
      </c>
      <c r="L146" s="3" t="n">
        <v>0</v>
      </c>
      <c r="M146" s="3" t="n">
        <v>0</v>
      </c>
      <c r="N146" s="3" t="n">
        <v>0</v>
      </c>
      <c r="O146" s="3">
        <f>SUM(C146:N146)</f>
        <v/>
      </c>
      <c r="P146" t="inlineStr"/>
    </row>
    <row r="147">
      <c r="A147" t="inlineStr">
        <is>
          <t>5361-0000</t>
        </is>
      </c>
      <c r="B147" s="7" t="inlineStr">
        <is>
          <t>Make Ready: Painting Services</t>
        </is>
      </c>
      <c r="C147" s="3" t="n">
        <v>1436.12</v>
      </c>
      <c r="D147" s="3" t="n">
        <v>261.22</v>
      </c>
      <c r="E147" s="3" t="n">
        <v>1180.19</v>
      </c>
      <c r="F147" s="3" t="n">
        <v>2579.73</v>
      </c>
      <c r="G147" s="3" t="n">
        <v>1605.86</v>
      </c>
      <c r="H147" s="3" t="n">
        <v>4.92</v>
      </c>
      <c r="I147" s="3" t="n">
        <v>6998.99</v>
      </c>
      <c r="J147" s="3" t="n">
        <v>-1659.23</v>
      </c>
      <c r="K147" s="3" t="n">
        <v>3157.31</v>
      </c>
      <c r="L147" s="3" t="n">
        <v>763.1</v>
      </c>
      <c r="M147" s="3" t="n">
        <v>0</v>
      </c>
      <c r="N147" s="3" t="n">
        <v>807.4</v>
      </c>
      <c r="O147" s="3">
        <f>SUM(C147:N147)</f>
        <v/>
      </c>
      <c r="P147" t="inlineStr"/>
    </row>
    <row r="148">
      <c r="A148" t="inlineStr">
        <is>
          <t>5362-0000</t>
        </is>
      </c>
      <c r="B148" s="7" t="inlineStr">
        <is>
          <t>Make Ready: Painting Supplies</t>
        </is>
      </c>
      <c r="C148" s="3" t="n">
        <v>988.97</v>
      </c>
      <c r="D148" s="3" t="n">
        <v>1097.56</v>
      </c>
      <c r="E148" s="3" t="n">
        <v>71.29000000000001</v>
      </c>
      <c r="F148" s="3" t="n">
        <v>16.94</v>
      </c>
      <c r="G148" s="3" t="n">
        <v>1173.11</v>
      </c>
      <c r="H148" s="3" t="n">
        <v>47.88</v>
      </c>
      <c r="I148" s="3" t="n">
        <v>1244.4</v>
      </c>
      <c r="J148" s="3" t="n">
        <v>1173.11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A149" t="inlineStr">
        <is>
          <t>5367-0000</t>
        </is>
      </c>
      <c r="B149" s="7" t="inlineStr">
        <is>
          <t>Make Ready: Resurfacing - Counters</t>
        </is>
      </c>
      <c r="C149" s="3" t="n">
        <v>286.86</v>
      </c>
      <c r="D149" s="3" t="n">
        <v>0</v>
      </c>
      <c r="E149" s="3" t="n">
        <v>0</v>
      </c>
      <c r="F149" s="3" t="n">
        <v>519</v>
      </c>
      <c r="G149" s="3" t="n">
        <v>110</v>
      </c>
      <c r="H149" s="3" t="n">
        <v>0</v>
      </c>
      <c r="I149" s="3" t="n">
        <v>265</v>
      </c>
      <c r="J149" s="3" t="n">
        <v>1445</v>
      </c>
      <c r="K149" s="3" t="n">
        <v>170</v>
      </c>
      <c r="L149" s="3" t="n">
        <v>0</v>
      </c>
      <c r="M149" s="3" t="n">
        <v>0</v>
      </c>
      <c r="N149" s="3" t="n">
        <v>0</v>
      </c>
      <c r="O149" s="3">
        <f>SUM(C149:N149)</f>
        <v/>
      </c>
      <c r="P149" t="inlineStr"/>
    </row>
    <row r="150">
      <c r="A150" t="inlineStr">
        <is>
          <t>5368-0000</t>
        </is>
      </c>
      <c r="B150" s="7" t="inlineStr">
        <is>
          <t>Make Ready: Resurfacing - Tubs/Showers</t>
        </is>
      </c>
      <c r="C150" s="3" t="n">
        <v>1499.26</v>
      </c>
      <c r="D150" s="3" t="n">
        <v>173.2</v>
      </c>
      <c r="E150" s="3" t="n">
        <v>493.2</v>
      </c>
      <c r="F150" s="3" t="n">
        <v>2130.4</v>
      </c>
      <c r="G150" s="3" t="n">
        <v>215</v>
      </c>
      <c r="H150" s="3" t="n">
        <v>160</v>
      </c>
      <c r="I150" s="3" t="n">
        <v>1590</v>
      </c>
      <c r="J150" s="3" t="n">
        <v>-50</v>
      </c>
      <c r="K150" s="3" t="n">
        <v>1140</v>
      </c>
      <c r="L150" s="3" t="n">
        <v>290</v>
      </c>
      <c r="M150" s="3" t="n">
        <v>0</v>
      </c>
      <c r="N150" s="3" t="n">
        <v>1370</v>
      </c>
      <c r="O150" s="3">
        <f>SUM(C150:N150)</f>
        <v/>
      </c>
      <c r="P150" t="inlineStr"/>
    </row>
    <row r="151">
      <c r="B151" s="8" t="inlineStr">
        <is>
          <t>Subtotal</t>
        </is>
      </c>
      <c r="C151" s="9">
        <f>SUM(C143:C150)</f>
        <v/>
      </c>
      <c r="D151" s="9">
        <f>SUM(D143:D150)</f>
        <v/>
      </c>
      <c r="E151" s="9">
        <f>SUM(E143:E150)</f>
        <v/>
      </c>
      <c r="F151" s="9">
        <f>SUM(F143:F150)</f>
        <v/>
      </c>
      <c r="G151" s="9">
        <f>SUM(G143:G150)</f>
        <v/>
      </c>
      <c r="H151" s="9">
        <f>SUM(H143:H150)</f>
        <v/>
      </c>
      <c r="I151" s="9">
        <f>SUM(I143:I150)</f>
        <v/>
      </c>
      <c r="J151" s="9">
        <f>SUM(J143:J150)</f>
        <v/>
      </c>
      <c r="K151" s="9">
        <f>SUM(K143:K150)</f>
        <v/>
      </c>
      <c r="L151" s="9">
        <f>SUM(L143:L150)</f>
        <v/>
      </c>
      <c r="M151" s="9">
        <f>SUM(M143:M150)</f>
        <v/>
      </c>
      <c r="N151" s="9">
        <f>SUM(N143:N150)</f>
        <v/>
      </c>
      <c r="O151" s="9">
        <f>SUM(C151:N151)</f>
        <v/>
      </c>
    </row>
    <row r="153">
      <c r="B153" s="6" t="inlineStr">
        <is>
          <t>UNIT OCCUPIED (AKA RENEWAL/OCC TURNS)</t>
        </is>
      </c>
    </row>
    <row r="154">
      <c r="A154" t="inlineStr">
        <is>
          <t>5372-0000</t>
        </is>
      </c>
      <c r="B154" s="7" t="inlineStr">
        <is>
          <t>Unit Occupied: Carpet Cleaning</t>
        </is>
      </c>
      <c r="C154" s="3" t="n">
        <v>37.89</v>
      </c>
      <c r="D154" s="3" t="n">
        <v>0</v>
      </c>
      <c r="E154" s="3" t="n">
        <v>0</v>
      </c>
      <c r="F154" s="3" t="n">
        <v>0</v>
      </c>
      <c r="G154" s="3" t="n">
        <v>0</v>
      </c>
      <c r="H154" s="3" t="n">
        <v>0</v>
      </c>
      <c r="I154" s="3" t="n">
        <v>37.89</v>
      </c>
      <c r="J154" s="3" t="n">
        <v>0</v>
      </c>
      <c r="K154" s="3" t="n">
        <v>0</v>
      </c>
      <c r="L154" s="3" t="n">
        <v>0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5375-0000</t>
        </is>
      </c>
      <c r="B155" s="7" t="inlineStr">
        <is>
          <t>Unit Occupied: Drywall Repairs</t>
        </is>
      </c>
      <c r="C155" s="3" t="n">
        <v>335.58</v>
      </c>
      <c r="D155" s="3" t="n">
        <v>405.94</v>
      </c>
      <c r="E155" s="3" t="n">
        <v>584.55</v>
      </c>
      <c r="F155" s="3" t="n">
        <v>0</v>
      </c>
      <c r="G155" s="3" t="n">
        <v>-30.94</v>
      </c>
      <c r="H155" s="3" t="n">
        <v>0</v>
      </c>
      <c r="I155" s="3" t="n">
        <v>720</v>
      </c>
      <c r="J155" s="3" t="n">
        <v>-322.94</v>
      </c>
      <c r="K155" s="3" t="n">
        <v>350</v>
      </c>
      <c r="L155" s="3" t="n">
        <v>0</v>
      </c>
      <c r="M155" s="3" t="n">
        <v>0</v>
      </c>
      <c r="N155" s="3" t="n">
        <v>0</v>
      </c>
      <c r="O155" s="3">
        <f>SUM(C155:N155)</f>
        <v/>
      </c>
      <c r="P155" t="inlineStr"/>
    </row>
    <row r="156">
      <c r="A156" t="inlineStr">
        <is>
          <t>5387-0000</t>
        </is>
      </c>
      <c r="B156" s="7" t="inlineStr">
        <is>
          <t>Unit Occupied: Resurfacing - Counters</t>
        </is>
      </c>
      <c r="C156" s="3" t="n">
        <v>0</v>
      </c>
      <c r="D156" s="3" t="n">
        <v>0</v>
      </c>
      <c r="E156" s="3" t="n">
        <v>0</v>
      </c>
      <c r="F156" s="3" t="n">
        <v>421.32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5388-0000</t>
        </is>
      </c>
      <c r="B157" s="7" t="inlineStr">
        <is>
          <t>Unit Occupied: Resurfacing - Tubs/Showers</t>
        </is>
      </c>
      <c r="C157" s="3" t="n">
        <v>384.29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SUM(C154:C157)</f>
        <v/>
      </c>
      <c r="D158" s="9">
        <f>SUM(D154:D157)</f>
        <v/>
      </c>
      <c r="E158" s="9">
        <f>SUM(E154:E157)</f>
        <v/>
      </c>
      <c r="F158" s="9">
        <f>SUM(F154:F157)</f>
        <v/>
      </c>
      <c r="G158" s="9">
        <f>SUM(G154:G157)</f>
        <v/>
      </c>
      <c r="H158" s="9">
        <f>SUM(H154:H157)</f>
        <v/>
      </c>
      <c r="I158" s="9">
        <f>SUM(I154:I157)</f>
        <v/>
      </c>
      <c r="J158" s="9">
        <f>SUM(J154:J157)</f>
        <v/>
      </c>
      <c r="K158" s="9">
        <f>SUM(K154:K157)</f>
        <v/>
      </c>
      <c r="L158" s="9">
        <f>SUM(L154:L157)</f>
        <v/>
      </c>
      <c r="M158" s="9">
        <f>SUM(M154:M157)</f>
        <v/>
      </c>
      <c r="N158" s="9">
        <f>SUM(N154:N157)</f>
        <v/>
      </c>
      <c r="O158" s="9">
        <f>SUM(C158:N158)</f>
        <v/>
      </c>
    </row>
    <row r="160">
      <c r="B160" s="6" t="inlineStr">
        <is>
          <t>OTHER PROPERTY EXPENSES</t>
        </is>
      </c>
    </row>
    <row r="161">
      <c r="A161" t="inlineStr">
        <is>
          <t>5115-5000</t>
        </is>
      </c>
      <c r="B161" s="7" t="inlineStr">
        <is>
          <t>HVAC Central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0</v>
      </c>
      <c r="H161" s="3" t="n">
        <v>0</v>
      </c>
      <c r="I161" s="3" t="n">
        <v>0</v>
      </c>
      <c r="J161" s="3" t="n">
        <v>0</v>
      </c>
      <c r="K161" s="3" t="n">
        <v>0</v>
      </c>
      <c r="L161" s="3" t="n">
        <v>0</v>
      </c>
      <c r="M161" s="3" t="n">
        <v>0</v>
      </c>
      <c r="N161" s="3" t="n">
        <v>0</v>
      </c>
      <c r="O161" s="3">
        <f>SUM(C161:N161)</f>
        <v/>
      </c>
      <c r="P161" t="inlineStr"/>
    </row>
    <row r="162">
      <c r="A162" t="inlineStr">
        <is>
          <t>5151-1000</t>
        </is>
      </c>
      <c r="B162" s="7" t="inlineStr">
        <is>
          <t>Appliance Replacements</t>
        </is>
      </c>
      <c r="C162" s="3" t="n">
        <v>0</v>
      </c>
      <c r="D162" s="3" t="n">
        <v>0</v>
      </c>
      <c r="E162" s="3" t="n">
        <v>0</v>
      </c>
      <c r="F162" s="3" t="n">
        <v>0</v>
      </c>
      <c r="G162" s="3" t="n">
        <v>0</v>
      </c>
      <c r="H162" s="3" t="n">
        <v>0</v>
      </c>
      <c r="I162" s="3" t="n">
        <v>0</v>
      </c>
      <c r="J162" s="3" t="n">
        <v>0</v>
      </c>
      <c r="K162" s="3" t="n">
        <v>0</v>
      </c>
      <c r="L162" s="3" t="n">
        <v>0</v>
      </c>
      <c r="M162" s="3" t="n">
        <v>0</v>
      </c>
      <c r="N162" s="3" t="n">
        <v>0</v>
      </c>
      <c r="O162" s="3">
        <f>SUM(C162:N162)</f>
        <v/>
      </c>
      <c r="P162" t="inlineStr"/>
    </row>
    <row r="163">
      <c r="A163" t="inlineStr">
        <is>
          <t>5153-0000</t>
        </is>
      </c>
      <c r="B163" s="7" t="inlineStr">
        <is>
          <t>Asphalt &amp; Concrete Repairs</t>
        </is>
      </c>
      <c r="C163" s="3" t="n">
        <v>0</v>
      </c>
      <c r="D163" s="3" t="n">
        <v>0</v>
      </c>
      <c r="E163" s="3" t="n">
        <v>0</v>
      </c>
      <c r="F163" s="3" t="n">
        <v>0</v>
      </c>
      <c r="G163" s="3" t="n">
        <v>0</v>
      </c>
      <c r="H163" s="3" t="n">
        <v>0</v>
      </c>
      <c r="I163" s="3" t="n">
        <v>0</v>
      </c>
      <c r="J163" s="3" t="n">
        <v>0</v>
      </c>
      <c r="K163" s="3" t="n">
        <v>0</v>
      </c>
      <c r="L163" s="3" t="n">
        <v>0</v>
      </c>
      <c r="M163" s="3" t="n">
        <v>0</v>
      </c>
      <c r="N163" s="3" t="n">
        <v>0</v>
      </c>
      <c r="O163" s="3">
        <f>SUM(C163:N163)</f>
        <v/>
      </c>
      <c r="P163" t="inlineStr"/>
    </row>
    <row r="164">
      <c r="A164" t="inlineStr">
        <is>
          <t>5161-1000</t>
        </is>
      </c>
      <c r="B164" s="7" t="inlineStr">
        <is>
          <t>Floor Covering - Carpet</t>
        </is>
      </c>
      <c r="C164" s="3" t="n">
        <v>0</v>
      </c>
      <c r="D164" s="3" t="n">
        <v>0</v>
      </c>
      <c r="E164" s="3" t="n">
        <v>0</v>
      </c>
      <c r="F164" s="3" t="n">
        <v>0</v>
      </c>
      <c r="G164" s="3" t="n">
        <v>0</v>
      </c>
      <c r="H164" s="3" t="n">
        <v>0</v>
      </c>
      <c r="I164" s="3" t="n">
        <v>0</v>
      </c>
      <c r="J164" s="3" t="n">
        <v>0</v>
      </c>
      <c r="K164" s="3" t="n">
        <v>0</v>
      </c>
      <c r="L164" s="3" t="n">
        <v>0</v>
      </c>
      <c r="M164" s="3" t="n">
        <v>0</v>
      </c>
      <c r="N164" s="3" t="n">
        <v>0</v>
      </c>
      <c r="O164" s="3">
        <f>SUM(C164:N164)</f>
        <v/>
      </c>
      <c r="P164" t="inlineStr"/>
    </row>
    <row r="165">
      <c r="A165" t="inlineStr">
        <is>
          <t>5161-1100</t>
        </is>
      </c>
      <c r="B165" s="7" t="inlineStr">
        <is>
          <t>Floor Covering - Vinyl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/>
    </row>
    <row r="166">
      <c r="A166" t="inlineStr">
        <is>
          <t>5162-0000</t>
        </is>
      </c>
      <c r="B166" s="7" t="inlineStr">
        <is>
          <t>Gates Opex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/>
    </row>
    <row r="167">
      <c r="A167" t="inlineStr">
        <is>
          <t>5169-0000</t>
        </is>
      </c>
      <c r="B167" s="7" t="inlineStr">
        <is>
          <t>Roof Opex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5177-0000</t>
        </is>
      </c>
      <c r="B168" s="7" t="inlineStr">
        <is>
          <t>Water Heaters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5186-0000</t>
        </is>
      </c>
      <c r="B169" s="7" t="inlineStr">
        <is>
          <t>Window &amp; Sliding Glass Door Replacement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5226-0000</t>
        </is>
      </c>
      <c r="B170" s="7" t="inlineStr">
        <is>
          <t>Tree Trimming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5242-0000</t>
        </is>
      </c>
      <c r="B171" s="7" t="inlineStr">
        <is>
          <t>Computer Hardware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A172" t="inlineStr">
        <is>
          <t>5245-0000</t>
        </is>
      </c>
      <c r="B172" s="7" t="inlineStr">
        <is>
          <t>Exterior Wall/Fence Repairs</t>
        </is>
      </c>
      <c r="C172" s="3" t="n">
        <v>0</v>
      </c>
      <c r="D172" s="3" t="n">
        <v>0</v>
      </c>
      <c r="E172" s="3" t="n">
        <v>0</v>
      </c>
      <c r="F172" s="3" t="n">
        <v>0</v>
      </c>
      <c r="G172" s="3" t="n">
        <v>0</v>
      </c>
      <c r="H172" s="3" t="n">
        <v>0</v>
      </c>
      <c r="I172" s="3" t="n">
        <v>0</v>
      </c>
      <c r="J172" s="3" t="n">
        <v>0</v>
      </c>
      <c r="K172" s="3" t="n">
        <v>0</v>
      </c>
      <c r="L172" s="3" t="n">
        <v>0</v>
      </c>
      <c r="M172" s="3" t="n">
        <v>0</v>
      </c>
      <c r="N172" s="3" t="n">
        <v>0</v>
      </c>
      <c r="O172" s="3">
        <f>SUM(C172:N172)</f>
        <v/>
      </c>
      <c r="P172" t="inlineStr"/>
    </row>
    <row r="173">
      <c r="A173" t="inlineStr">
        <is>
          <t>5288-0000</t>
        </is>
      </c>
      <c r="B173" s="7" t="inlineStr">
        <is>
          <t>Plumbing - Common</t>
        </is>
      </c>
      <c r="C173" s="3" t="n">
        <v>0</v>
      </c>
      <c r="D173" s="3" t="n">
        <v>0</v>
      </c>
      <c r="E173" s="3" t="n">
        <v>0</v>
      </c>
      <c r="F173" s="3" t="n">
        <v>0</v>
      </c>
      <c r="G173" s="3" t="n">
        <v>0</v>
      </c>
      <c r="H173" s="3" t="n">
        <v>0</v>
      </c>
      <c r="I173" s="3" t="n">
        <v>0</v>
      </c>
      <c r="J173" s="3" t="n">
        <v>0</v>
      </c>
      <c r="K173" s="3" t="n">
        <v>0</v>
      </c>
      <c r="L173" s="3" t="n">
        <v>0</v>
      </c>
      <c r="M173" s="3" t="n">
        <v>0</v>
      </c>
      <c r="N173" s="3" t="n">
        <v>0</v>
      </c>
      <c r="O173" s="3">
        <f>SUM(C173:N173)</f>
        <v/>
      </c>
      <c r="P173" t="inlineStr"/>
    </row>
    <row r="174">
      <c r="B174" s="8" t="inlineStr">
        <is>
          <t>Subtotal</t>
        </is>
      </c>
      <c r="C174" s="9">
        <f>SUM(C161:C173)</f>
        <v/>
      </c>
      <c r="D174" s="9">
        <f>SUM(D161:D173)</f>
        <v/>
      </c>
      <c r="E174" s="9">
        <f>SUM(E161:E173)</f>
        <v/>
      </c>
      <c r="F174" s="9">
        <f>SUM(F161:F173)</f>
        <v/>
      </c>
      <c r="G174" s="9">
        <f>SUM(G161:G173)</f>
        <v/>
      </c>
      <c r="H174" s="9">
        <f>SUM(H161:H173)</f>
        <v/>
      </c>
      <c r="I174" s="9">
        <f>SUM(I161:I173)</f>
        <v/>
      </c>
      <c r="J174" s="9">
        <f>SUM(J161:J173)</f>
        <v/>
      </c>
      <c r="K174" s="9">
        <f>SUM(K161:K173)</f>
        <v/>
      </c>
      <c r="L174" s="9">
        <f>SUM(L161:L173)</f>
        <v/>
      </c>
      <c r="M174" s="9">
        <f>SUM(M161:M173)</f>
        <v/>
      </c>
      <c r="N174" s="9">
        <f>SUM(N161:N173)</f>
        <v/>
      </c>
      <c r="O174" s="9">
        <f>SUM(C174:N174)</f>
        <v/>
      </c>
    </row>
    <row r="176">
      <c r="B176" s="5" t="inlineStr">
        <is>
          <t>Total Maintenance &amp; Contracts</t>
        </is>
      </c>
      <c r="C176" s="10">
        <f>C125+C130+C135+C140+C151+C158+C174</f>
        <v/>
      </c>
      <c r="D176" s="10">
        <f>D125+D130+D135+D140+D151+D158+D174</f>
        <v/>
      </c>
      <c r="E176" s="10">
        <f>E125+E130+E135+E140+E151+E158+E174</f>
        <v/>
      </c>
      <c r="F176" s="10">
        <f>F125+F130+F135+F140+F151+F158+F174</f>
        <v/>
      </c>
      <c r="G176" s="10">
        <f>G125+G130+G135+G140+G151+G158+G174</f>
        <v/>
      </c>
      <c r="H176" s="10">
        <f>H125+H130+H135+H140+H151+H158+H174</f>
        <v/>
      </c>
      <c r="I176" s="10">
        <f>I125+I130+I135+I140+I151+I158+I174</f>
        <v/>
      </c>
      <c r="J176" s="10">
        <f>J125+J130+J135+J140+J151+J158+J174</f>
        <v/>
      </c>
      <c r="K176" s="10">
        <f>K125+K130+K135+K140+K151+K158+K174</f>
        <v/>
      </c>
      <c r="L176" s="10">
        <f>L125+L130+L135+L140+L151+L158+L174</f>
        <v/>
      </c>
      <c r="M176" s="10">
        <f>M125+M130+M135+M140+M151+M158+M174</f>
        <v/>
      </c>
      <c r="N176" s="10">
        <f>N125+N130+N135+N140+N151+N158+N174</f>
        <v/>
      </c>
      <c r="O176" s="10">
        <f>SUM(C176:N176)</f>
        <v/>
      </c>
    </row>
    <row r="178">
      <c r="B178" s="5" t="inlineStr">
        <is>
          <t>MARKETING</t>
        </is>
      </c>
    </row>
    <row r="179">
      <c r="B179" s="6" t="inlineStr">
        <is>
          <t>ADVERTISING/MARKETING/PROMOTIONS</t>
        </is>
      </c>
    </row>
    <row r="180">
      <c r="A180" t="inlineStr">
        <is>
          <t>5710-1040</t>
        </is>
      </c>
      <c r="B180" s="7" t="inlineStr">
        <is>
          <t>Marketing: Tools &amp; Software</t>
        </is>
      </c>
      <c r="C180" s="3" t="n">
        <v>325.4</v>
      </c>
      <c r="D180" s="3" t="n">
        <v>325.4</v>
      </c>
      <c r="E180" s="3" t="n">
        <v>325.4</v>
      </c>
      <c r="F180" s="3" t="n">
        <v>325.4</v>
      </c>
      <c r="G180" s="3" t="n">
        <v>325.4</v>
      </c>
      <c r="H180" s="3" t="n">
        <v>325.4</v>
      </c>
      <c r="I180" s="3" t="n">
        <v>325.4</v>
      </c>
      <c r="J180" s="3" t="n">
        <v>336.8</v>
      </c>
      <c r="K180" s="3" t="n">
        <v>336.8</v>
      </c>
      <c r="L180" s="3" t="n">
        <v>336.8</v>
      </c>
      <c r="M180" s="3" t="n">
        <v>336.8</v>
      </c>
      <c r="N180" s="3" t="n">
        <v>336.8</v>
      </c>
      <c r="O180" s="3">
        <f>SUM(C180:N180)</f>
        <v/>
      </c>
      <c r="P180" t="inlineStr"/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98.45</v>
      </c>
      <c r="D181" s="3" t="n">
        <v>0</v>
      </c>
      <c r="E181" s="3" t="n">
        <v>0</v>
      </c>
      <c r="F181" s="3" t="n">
        <v>0</v>
      </c>
      <c r="G181" s="3" t="n">
        <v>32</v>
      </c>
      <c r="H181" s="3" t="n">
        <v>0</v>
      </c>
      <c r="I181" s="3" t="n">
        <v>0</v>
      </c>
      <c r="J181" s="3" t="n">
        <v>0</v>
      </c>
      <c r="K181" s="3" t="n">
        <v>0</v>
      </c>
      <c r="L181" s="3" t="n">
        <v>0</v>
      </c>
      <c r="M181" s="3" t="n">
        <v>0</v>
      </c>
      <c r="N181" s="3" t="n">
        <v>0</v>
      </c>
      <c r="O181" s="3">
        <f>SUM(C181:N181)</f>
        <v/>
      </c>
      <c r="P181" t="inlineStr"/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14.6</v>
      </c>
      <c r="D182" s="3" t="n">
        <v>310.63</v>
      </c>
      <c r="E182" s="3" t="n">
        <v>0</v>
      </c>
      <c r="F182" s="3" t="n">
        <v>216.57</v>
      </c>
      <c r="G182" s="3" t="n">
        <v>120.89</v>
      </c>
      <c r="H182" s="3" t="n">
        <v>0</v>
      </c>
      <c r="I182" s="3" t="n">
        <v>0</v>
      </c>
      <c r="J182" s="3" t="n">
        <v>0</v>
      </c>
      <c r="K182" s="3" t="n">
        <v>0</v>
      </c>
      <c r="L182" s="3" t="n">
        <v>0</v>
      </c>
      <c r="M182" s="3" t="n">
        <v>207.45</v>
      </c>
      <c r="N182" s="3" t="n">
        <v>77.91</v>
      </c>
      <c r="O182" s="3">
        <f>SUM(C182:N182)</f>
        <v/>
      </c>
      <c r="P182" t="inlineStr"/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600</v>
      </c>
      <c r="D184" s="3" t="n">
        <v>600</v>
      </c>
      <c r="E184" s="3" t="n">
        <v>0</v>
      </c>
      <c r="F184" s="3" t="n">
        <v>0</v>
      </c>
      <c r="G184" s="3" t="n">
        <v>300</v>
      </c>
      <c r="H184" s="3" t="n">
        <v>0</v>
      </c>
      <c r="I184" s="3" t="n">
        <v>0</v>
      </c>
      <c r="J184" s="3" t="n">
        <v>0</v>
      </c>
      <c r="K184" s="3" t="n">
        <v>500</v>
      </c>
      <c r="L184" s="3" t="n">
        <v>0</v>
      </c>
      <c r="M184" s="3" t="n">
        <v>0</v>
      </c>
      <c r="N184" s="3" t="n">
        <v>0</v>
      </c>
      <c r="O184" s="3">
        <f>SUM(C184:N184)</f>
        <v/>
      </c>
      <c r="P184" t="inlineStr"/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769</v>
      </c>
      <c r="D185" s="3" t="n">
        <v>1548.5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0</v>
      </c>
      <c r="N185" s="3" t="n">
        <v>0</v>
      </c>
      <c r="O185" s="3">
        <f>SUM(C185:N185)</f>
        <v/>
      </c>
      <c r="P185" t="inlineStr"/>
    </row>
    <row r="186">
      <c r="A186" t="inlineStr">
        <is>
          <t>5770-0000</t>
        </is>
      </c>
      <c r="B186" s="7" t="inlineStr">
        <is>
          <t>Marketing: Other</t>
        </is>
      </c>
      <c r="C186" s="3" t="n">
        <v>0</v>
      </c>
      <c r="D186" s="3" t="n">
        <v>0</v>
      </c>
      <c r="E186" s="3" t="n">
        <v>108.24</v>
      </c>
      <c r="F186" s="3" t="n">
        <v>0</v>
      </c>
      <c r="G186" s="3" t="n">
        <v>0</v>
      </c>
      <c r="H186" s="3" t="n">
        <v>40.86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5780-0000</t>
        </is>
      </c>
      <c r="B187" s="7" t="inlineStr">
        <is>
          <t>Marketing: Reimb</t>
        </is>
      </c>
      <c r="C187" s="3" t="n">
        <v>114</v>
      </c>
      <c r="D187" s="3" t="n">
        <v>114</v>
      </c>
      <c r="E187" s="3" t="n">
        <v>114</v>
      </c>
      <c r="F187" s="3" t="n">
        <v>114</v>
      </c>
      <c r="G187" s="3" t="n">
        <v>114</v>
      </c>
      <c r="H187" s="3" t="n">
        <v>114</v>
      </c>
      <c r="I187" s="3" t="n">
        <v>114</v>
      </c>
      <c r="J187" s="3" t="n">
        <v>114</v>
      </c>
      <c r="K187" s="3" t="n">
        <v>114</v>
      </c>
      <c r="L187" s="3" t="n">
        <v>114</v>
      </c>
      <c r="M187" s="3" t="n">
        <v>114</v>
      </c>
      <c r="N187" s="3" t="n">
        <v>114</v>
      </c>
      <c r="O187" s="3">
        <f>SUM(C187:N187)</f>
        <v/>
      </c>
      <c r="P187" t="inlineStr"/>
    </row>
    <row r="188">
      <c r="B188" s="8" t="inlineStr">
        <is>
          <t>Subtotal</t>
        </is>
      </c>
      <c r="C188" s="9">
        <f>SUM(C180:C187)</f>
        <v/>
      </c>
      <c r="D188" s="9">
        <f>SUM(D180:D187)</f>
        <v/>
      </c>
      <c r="E188" s="9">
        <f>SUM(E180:E187)</f>
        <v/>
      </c>
      <c r="F188" s="9">
        <f>SUM(F180:F187)</f>
        <v/>
      </c>
      <c r="G188" s="9">
        <f>SUM(G180:G187)</f>
        <v/>
      </c>
      <c r="H188" s="9">
        <f>SUM(H180:H187)</f>
        <v/>
      </c>
      <c r="I188" s="9">
        <f>SUM(I180:I187)</f>
        <v/>
      </c>
      <c r="J188" s="9">
        <f>SUM(J180:J187)</f>
        <v/>
      </c>
      <c r="K188" s="9">
        <f>SUM(K180:K187)</f>
        <v/>
      </c>
      <c r="L188" s="9">
        <f>SUM(L180:L187)</f>
        <v/>
      </c>
      <c r="M188" s="9">
        <f>SUM(M180:M187)</f>
        <v/>
      </c>
      <c r="N188" s="9">
        <f>SUM(N180:N187)</f>
        <v/>
      </c>
      <c r="O188" s="9">
        <f>SUM(C188:N188)</f>
        <v/>
      </c>
    </row>
    <row r="190">
      <c r="B190" s="5" t="inlineStr">
        <is>
          <t>Total Marketing</t>
        </is>
      </c>
      <c r="C190" s="10">
        <f>C188</f>
        <v/>
      </c>
      <c r="D190" s="10">
        <f>D188</f>
        <v/>
      </c>
      <c r="E190" s="10">
        <f>E188</f>
        <v/>
      </c>
      <c r="F190" s="10">
        <f>F188</f>
        <v/>
      </c>
      <c r="G190" s="10">
        <f>G188</f>
        <v/>
      </c>
      <c r="H190" s="10">
        <f>H188</f>
        <v/>
      </c>
      <c r="I190" s="10">
        <f>I188</f>
        <v/>
      </c>
      <c r="J190" s="10">
        <f>J188</f>
        <v/>
      </c>
      <c r="K190" s="10">
        <f>K188</f>
        <v/>
      </c>
      <c r="L190" s="10">
        <f>L188</f>
        <v/>
      </c>
      <c r="M190" s="10">
        <f>M188</f>
        <v/>
      </c>
      <c r="N190" s="10">
        <f>N188</f>
        <v/>
      </c>
      <c r="O190" s="10">
        <f>SUM(C190:N190)</f>
        <v/>
      </c>
    </row>
    <row r="192">
      <c r="B192" s="5" t="inlineStr">
        <is>
          <t>G&amp;A &amp; IT</t>
        </is>
      </c>
    </row>
    <row r="193">
      <c r="B193" s="6" t="inlineStr">
        <is>
          <t>IT EXPENSES</t>
        </is>
      </c>
    </row>
    <row r="194">
      <c r="A194" t="inlineStr">
        <is>
          <t>5805-0000</t>
        </is>
      </c>
      <c r="B194" s="7" t="inlineStr">
        <is>
          <t>Software License &amp; Support Expense</t>
        </is>
      </c>
      <c r="C194" s="3" t="n">
        <v>1036.96</v>
      </c>
      <c r="D194" s="3" t="n">
        <v>960.5700000000001</v>
      </c>
      <c r="E194" s="3" t="n">
        <v>1203.45</v>
      </c>
      <c r="F194" s="3" t="n">
        <v>1065.41</v>
      </c>
      <c r="G194" s="3" t="n">
        <v>1022.13</v>
      </c>
      <c r="H194" s="3" t="n">
        <v>1122.73</v>
      </c>
      <c r="I194" s="3" t="n">
        <v>1021.73</v>
      </c>
      <c r="J194" s="3" t="n">
        <v>1047.13</v>
      </c>
      <c r="K194" s="3" t="n">
        <v>1043.73</v>
      </c>
      <c r="L194" s="3" t="n">
        <v>1024.93</v>
      </c>
      <c r="M194" s="3" t="n">
        <v>1172.81</v>
      </c>
      <c r="N194" s="3" t="n">
        <v>1793.73</v>
      </c>
      <c r="O194" s="3">
        <f>SUM(C194:N194)</f>
        <v/>
      </c>
      <c r="P194" t="inlineStr"/>
    </row>
    <row r="195">
      <c r="A195" t="inlineStr">
        <is>
          <t>5811-0000</t>
        </is>
      </c>
      <c r="B195" s="7" t="inlineStr">
        <is>
          <t>Answering Service</t>
        </is>
      </c>
      <c r="C195" s="3" t="n">
        <v>106.6</v>
      </c>
      <c r="D195" s="3" t="n">
        <v>106.6</v>
      </c>
      <c r="E195" s="3" t="n">
        <v>106.6</v>
      </c>
      <c r="F195" s="3" t="n">
        <v>106.6</v>
      </c>
      <c r="G195" s="3" t="n">
        <v>207.87</v>
      </c>
      <c r="H195" s="3" t="n">
        <v>0</v>
      </c>
      <c r="I195" s="3" t="n">
        <v>95.94</v>
      </c>
      <c r="J195" s="3" t="n">
        <v>-101.27</v>
      </c>
      <c r="K195" s="3" t="n">
        <v>204.54</v>
      </c>
      <c r="L195" s="3" t="n">
        <v>103.27</v>
      </c>
      <c r="M195" s="3" t="n">
        <v>103.27</v>
      </c>
      <c r="N195" s="3" t="n">
        <v>103.27</v>
      </c>
      <c r="O195" s="3">
        <f>SUM(C195:N195)</f>
        <v/>
      </c>
      <c r="P195" t="inlineStr"/>
    </row>
    <row r="196">
      <c r="A196" t="inlineStr">
        <is>
          <t>5812-0000</t>
        </is>
      </c>
      <c r="B196" s="7" t="inlineStr">
        <is>
          <t>Phones Expense</t>
        </is>
      </c>
      <c r="C196" s="3" t="n">
        <v>75</v>
      </c>
      <c r="D196" s="3" t="n">
        <v>-18.86</v>
      </c>
      <c r="E196" s="3" t="n">
        <v>28.06</v>
      </c>
      <c r="F196" s="3" t="n">
        <v>28.04</v>
      </c>
      <c r="G196" s="3" t="n">
        <v>27.26</v>
      </c>
      <c r="H196" s="3" t="n">
        <v>27.41</v>
      </c>
      <c r="I196" s="3" t="n">
        <v>27.4</v>
      </c>
      <c r="J196" s="3" t="n">
        <v>27.41</v>
      </c>
      <c r="K196" s="3" t="n">
        <v>27.4</v>
      </c>
      <c r="L196" s="3" t="n">
        <v>27.41</v>
      </c>
      <c r="M196" s="3" t="n">
        <v>27.41</v>
      </c>
      <c r="N196" s="3" t="n">
        <v>65.26000000000001</v>
      </c>
      <c r="O196" s="3">
        <f>SUM(C196:N196)</f>
        <v/>
      </c>
      <c r="P196" t="inlineStr"/>
    </row>
    <row r="197">
      <c r="A197" t="inlineStr">
        <is>
          <t>5813-0000</t>
        </is>
      </c>
      <c r="B197" s="7" t="inlineStr">
        <is>
          <t>Internet Expense</t>
        </is>
      </c>
      <c r="C197" s="3" t="n">
        <v>248.46</v>
      </c>
      <c r="D197" s="3" t="n">
        <v>268.29</v>
      </c>
      <c r="E197" s="3" t="n">
        <v>250.46</v>
      </c>
      <c r="F197" s="3" t="n">
        <v>249.07</v>
      </c>
      <c r="G197" s="3" t="n">
        <v>268.44</v>
      </c>
      <c r="H197" s="3" t="n">
        <v>289.34</v>
      </c>
      <c r="I197" s="3" t="n">
        <v>272.97</v>
      </c>
      <c r="J197" s="3" t="n">
        <v>250.82</v>
      </c>
      <c r="K197" s="3" t="n">
        <v>249.1</v>
      </c>
      <c r="L197" s="3" t="n">
        <v>248.96</v>
      </c>
      <c r="M197" s="3" t="n">
        <v>248.95</v>
      </c>
      <c r="N197" s="3" t="n">
        <v>230.47</v>
      </c>
      <c r="O197" s="3">
        <f>SUM(C197:N197)</f>
        <v/>
      </c>
      <c r="P197" t="inlineStr"/>
    </row>
    <row r="198">
      <c r="A198" t="inlineStr">
        <is>
          <t>5819-0000</t>
        </is>
      </c>
      <c r="B198" s="7" t="inlineStr">
        <is>
          <t>IT Reimb</t>
        </is>
      </c>
      <c r="C198" s="3" t="n">
        <v>114</v>
      </c>
      <c r="D198" s="3" t="n">
        <v>114</v>
      </c>
      <c r="E198" s="3" t="n">
        <v>285</v>
      </c>
      <c r="F198" s="3" t="n">
        <v>171</v>
      </c>
      <c r="G198" s="3" t="n">
        <v>171</v>
      </c>
      <c r="H198" s="3" t="n">
        <v>171</v>
      </c>
      <c r="I198" s="3" t="n">
        <v>171</v>
      </c>
      <c r="J198" s="3" t="n">
        <v>171</v>
      </c>
      <c r="K198" s="3" t="n">
        <v>171</v>
      </c>
      <c r="L198" s="3" t="n">
        <v>171</v>
      </c>
      <c r="M198" s="3" t="n">
        <v>171</v>
      </c>
      <c r="N198" s="3" t="n">
        <v>171</v>
      </c>
      <c r="O198" s="3">
        <f>SUM(C198:N198)</f>
        <v/>
      </c>
      <c r="P198" t="inlineStr"/>
    </row>
    <row r="199">
      <c r="B199" s="8" t="inlineStr">
        <is>
          <t>Subtotal</t>
        </is>
      </c>
      <c r="C199" s="9">
        <f>SUM(C194:C198)</f>
        <v/>
      </c>
      <c r="D199" s="9">
        <f>SUM(D194:D198)</f>
        <v/>
      </c>
      <c r="E199" s="9">
        <f>SUM(E194:E198)</f>
        <v/>
      </c>
      <c r="F199" s="9">
        <f>SUM(F194:F198)</f>
        <v/>
      </c>
      <c r="G199" s="9">
        <f>SUM(G194:G198)</f>
        <v/>
      </c>
      <c r="H199" s="9">
        <f>SUM(H194:H198)</f>
        <v/>
      </c>
      <c r="I199" s="9">
        <f>SUM(I194:I198)</f>
        <v/>
      </c>
      <c r="J199" s="9">
        <f>SUM(J194:J198)</f>
        <v/>
      </c>
      <c r="K199" s="9">
        <f>SUM(K194:K198)</f>
        <v/>
      </c>
      <c r="L199" s="9">
        <f>SUM(L194:L198)</f>
        <v/>
      </c>
      <c r="M199" s="9">
        <f>SUM(M194:M198)</f>
        <v/>
      </c>
      <c r="N199" s="9">
        <f>SUM(N194:N198)</f>
        <v/>
      </c>
      <c r="O199" s="9">
        <f>SUM(C199:N199)</f>
        <v/>
      </c>
    </row>
    <row r="201">
      <c r="B201" s="6" t="inlineStr">
        <is>
          <t>OFFICE EXPENSES</t>
        </is>
      </c>
    </row>
    <row r="202">
      <c r="A202" t="inlineStr">
        <is>
          <t>5824-0000</t>
        </is>
      </c>
      <c r="B202" s="7" t="inlineStr">
        <is>
          <t>Miscellaneous Expense</t>
        </is>
      </c>
      <c r="C202" s="3" t="n">
        <v>0</v>
      </c>
      <c r="D202" s="3" t="n">
        <v>0</v>
      </c>
      <c r="E202" s="3" t="n">
        <v>0</v>
      </c>
      <c r="F202" s="3" t="n">
        <v>27.65</v>
      </c>
      <c r="G202" s="3" t="n">
        <v>0</v>
      </c>
      <c r="H202" s="3" t="n">
        <v>0</v>
      </c>
      <c r="I202" s="3" t="n">
        <v>0</v>
      </c>
      <c r="J202" s="3" t="n">
        <v>0</v>
      </c>
      <c r="K202" s="3" t="n">
        <v>0</v>
      </c>
      <c r="L202" s="3" t="n">
        <v>0</v>
      </c>
      <c r="M202" s="3" t="n">
        <v>0</v>
      </c>
      <c r="N202" s="3" t="n">
        <v>0</v>
      </c>
      <c r="O202" s="3">
        <f>SUM(C202:N202)</f>
        <v/>
      </c>
      <c r="P202" t="inlineStr"/>
    </row>
    <row r="203">
      <c r="A203" t="inlineStr">
        <is>
          <t>5826-0000</t>
        </is>
      </c>
      <c r="B203" s="7" t="inlineStr">
        <is>
          <t>Office Supplies &amp; Expenses</t>
        </is>
      </c>
      <c r="C203" s="3" t="n">
        <v>103.35</v>
      </c>
      <c r="D203" s="3" t="n">
        <v>184.3</v>
      </c>
      <c r="E203" s="3" t="n">
        <v>163.72</v>
      </c>
      <c r="F203" s="3" t="n">
        <v>-7.14</v>
      </c>
      <c r="G203" s="3" t="n">
        <v>91.65000000000001</v>
      </c>
      <c r="H203" s="3" t="n">
        <v>286.33</v>
      </c>
      <c r="I203" s="3" t="n">
        <v>0</v>
      </c>
      <c r="J203" s="3" t="n">
        <v>124.99</v>
      </c>
      <c r="K203" s="3" t="n">
        <v>0</v>
      </c>
      <c r="L203" s="3" t="n">
        <v>0</v>
      </c>
      <c r="M203" s="3" t="n">
        <v>136.02</v>
      </c>
      <c r="N203" s="3" t="n">
        <v>51.26</v>
      </c>
      <c r="O203" s="3">
        <f>SUM(C203:N203)</f>
        <v/>
      </c>
      <c r="P203" t="inlineStr"/>
    </row>
    <row r="204">
      <c r="A204" t="inlineStr">
        <is>
          <t>5827-0000</t>
        </is>
      </c>
      <c r="B204" s="7" t="inlineStr">
        <is>
          <t>Printer Toner Cartridges</t>
        </is>
      </c>
      <c r="C204" s="3" t="n">
        <v>0</v>
      </c>
      <c r="D204" s="3" t="n">
        <v>0</v>
      </c>
      <c r="E204" s="3" t="n">
        <v>0</v>
      </c>
      <c r="F204" s="3" t="n">
        <v>0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5829-0000</t>
        </is>
      </c>
      <c r="B205" s="7" t="inlineStr">
        <is>
          <t>Postage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49.45</v>
      </c>
      <c r="L205" s="3" t="n">
        <v>0</v>
      </c>
      <c r="M205" s="3" t="n">
        <v>0</v>
      </c>
      <c r="N205" s="3" t="n">
        <v>88.91</v>
      </c>
      <c r="O205" s="3">
        <f>SUM(C205:N205)</f>
        <v/>
      </c>
      <c r="P205" t="inlineStr"/>
    </row>
    <row r="206">
      <c r="B206" s="8" t="inlineStr">
        <is>
          <t>Subtotal</t>
        </is>
      </c>
      <c r="C206" s="9">
        <f>SUM(C202:C205)</f>
        <v/>
      </c>
      <c r="D206" s="9">
        <f>SUM(D202:D205)</f>
        <v/>
      </c>
      <c r="E206" s="9">
        <f>SUM(E202:E205)</f>
        <v/>
      </c>
      <c r="F206" s="9">
        <f>SUM(F202:F205)</f>
        <v/>
      </c>
      <c r="G206" s="9">
        <f>SUM(G202:G205)</f>
        <v/>
      </c>
      <c r="H206" s="9">
        <f>SUM(H202:H205)</f>
        <v/>
      </c>
      <c r="I206" s="9">
        <f>SUM(I202:I205)</f>
        <v/>
      </c>
      <c r="J206" s="9">
        <f>SUM(J202:J205)</f>
        <v/>
      </c>
      <c r="K206" s="9">
        <f>SUM(K202:K205)</f>
        <v/>
      </c>
      <c r="L206" s="9">
        <f>SUM(L202:L205)</f>
        <v/>
      </c>
      <c r="M206" s="9">
        <f>SUM(M202:M205)</f>
        <v/>
      </c>
      <c r="N206" s="9">
        <f>SUM(N202:N205)</f>
        <v/>
      </c>
      <c r="O206" s="9">
        <f>SUM(C206:N206)</f>
        <v/>
      </c>
    </row>
    <row r="208">
      <c r="B208" s="6" t="inlineStr">
        <is>
          <t>EVICTION EXPENSES</t>
        </is>
      </c>
    </row>
    <row r="209">
      <c r="A209" t="inlineStr">
        <is>
          <t>5861-0000</t>
        </is>
      </c>
      <c r="B209" s="7" t="inlineStr">
        <is>
          <t>Eviction: Legal Expenses</t>
        </is>
      </c>
      <c r="C209" s="3" t="n">
        <v>0</v>
      </c>
      <c r="D209" s="3" t="n">
        <v>0</v>
      </c>
      <c r="E209" s="3" t="n">
        <v>233.79</v>
      </c>
      <c r="F209" s="3" t="n">
        <v>23.5</v>
      </c>
      <c r="G209" s="3" t="n">
        <v>0</v>
      </c>
      <c r="H209" s="3" t="n">
        <v>0</v>
      </c>
      <c r="I209" s="3" t="n">
        <v>0</v>
      </c>
      <c r="J209" s="3" t="n">
        <v>229.58</v>
      </c>
      <c r="K209" s="3" t="n">
        <v>20.79</v>
      </c>
      <c r="L209" s="3" t="n">
        <v>0</v>
      </c>
      <c r="M209" s="3" t="n">
        <v>0</v>
      </c>
      <c r="N209" s="3" t="n">
        <v>-208.79</v>
      </c>
      <c r="O209" s="3">
        <f>SUM(C209:N209)</f>
        <v/>
      </c>
      <c r="P209" t="inlineStr"/>
    </row>
    <row r="210">
      <c r="B210" s="8" t="inlineStr">
        <is>
          <t>Subtotal</t>
        </is>
      </c>
      <c r="C210" s="9">
        <f>SUM(C209:C209)</f>
        <v/>
      </c>
      <c r="D210" s="9">
        <f>SUM(D209:D209)</f>
        <v/>
      </c>
      <c r="E210" s="9">
        <f>SUM(E209:E209)</f>
        <v/>
      </c>
      <c r="F210" s="9">
        <f>SUM(F209:F209)</f>
        <v/>
      </c>
      <c r="G210" s="9">
        <f>SUM(G209:G209)</f>
        <v/>
      </c>
      <c r="H210" s="9">
        <f>SUM(H209:H209)</f>
        <v/>
      </c>
      <c r="I210" s="9">
        <f>SUM(I209:I209)</f>
        <v/>
      </c>
      <c r="J210" s="9">
        <f>SUM(J209:J209)</f>
        <v/>
      </c>
      <c r="K210" s="9">
        <f>SUM(K209:K209)</f>
        <v/>
      </c>
      <c r="L210" s="9">
        <f>SUM(L209:L209)</f>
        <v/>
      </c>
      <c r="M210" s="9">
        <f>SUM(M209:M209)</f>
        <v/>
      </c>
      <c r="N210" s="9">
        <f>SUM(N209:N209)</f>
        <v/>
      </c>
      <c r="O210" s="9">
        <f>SUM(C210:N210)</f>
        <v/>
      </c>
    </row>
    <row r="212">
      <c r="B212" s="6" t="inlineStr">
        <is>
          <t>OTHER G &amp; A EXPENSES</t>
        </is>
      </c>
    </row>
    <row r="213">
      <c r="A213" t="inlineStr">
        <is>
          <t>5031-0000</t>
        </is>
      </c>
      <c r="B213" s="7" t="inlineStr">
        <is>
          <t>Hiring Expenses</t>
        </is>
      </c>
      <c r="C213" s="3" t="n">
        <v>0</v>
      </c>
      <c r="D213" s="3" t="n">
        <v>0</v>
      </c>
      <c r="E213" s="3" t="n">
        <v>0</v>
      </c>
      <c r="F213" s="3" t="n">
        <v>68</v>
      </c>
      <c r="G213" s="3" t="n">
        <v>0</v>
      </c>
      <c r="H213" s="3" t="n">
        <v>68</v>
      </c>
      <c r="I213" s="3" t="n">
        <v>0</v>
      </c>
      <c r="J213" s="3" t="n">
        <v>0</v>
      </c>
      <c r="K213" s="3" t="n">
        <v>0</v>
      </c>
      <c r="L213" s="3" t="n">
        <v>0</v>
      </c>
      <c r="M213" s="3" t="n">
        <v>0</v>
      </c>
      <c r="N213" s="3" t="n">
        <v>0</v>
      </c>
      <c r="O213" s="3">
        <f>SUM(C213:N213)</f>
        <v/>
      </c>
      <c r="P213" t="inlineStr"/>
    </row>
    <row r="214">
      <c r="A214" t="inlineStr">
        <is>
          <t>5750-0000</t>
        </is>
      </c>
      <c r="B214" s="7" t="inlineStr">
        <is>
          <t>Customer Screening</t>
        </is>
      </c>
      <c r="C214" s="3" t="n">
        <v>281.35</v>
      </c>
      <c r="D214" s="3" t="n">
        <v>82.92</v>
      </c>
      <c r="E214" s="3" t="n">
        <v>66.42</v>
      </c>
      <c r="F214" s="3" t="n">
        <v>188.15</v>
      </c>
      <c r="G214" s="3" t="n">
        <v>30.14</v>
      </c>
      <c r="H214" s="3" t="n">
        <v>118.37</v>
      </c>
      <c r="I214" s="3" t="n">
        <v>255.54</v>
      </c>
      <c r="J214" s="3" t="n">
        <v>81.8</v>
      </c>
      <c r="K214" s="3" t="n">
        <v>96.77</v>
      </c>
      <c r="L214" s="3" t="n">
        <v>158.86</v>
      </c>
      <c r="M214" s="3" t="n">
        <v>83.56999999999999</v>
      </c>
      <c r="N214" s="3" t="n">
        <v>68.98</v>
      </c>
      <c r="O214" s="3">
        <f>SUM(C214:N214)</f>
        <v/>
      </c>
      <c r="P214" t="inlineStr"/>
    </row>
    <row r="215">
      <c r="A215" t="inlineStr">
        <is>
          <t>5765-0000</t>
        </is>
      </c>
      <c r="B215" s="7" t="inlineStr">
        <is>
          <t>Uniforms</t>
        </is>
      </c>
      <c r="C215" s="3" t="n">
        <v>0</v>
      </c>
      <c r="D215" s="3" t="n">
        <v>0</v>
      </c>
      <c r="E215" s="3" t="n">
        <v>0</v>
      </c>
      <c r="F215" s="3" t="n">
        <v>0</v>
      </c>
      <c r="G215" s="3" t="n">
        <v>0</v>
      </c>
      <c r="H215" s="3" t="n">
        <v>85.18000000000001</v>
      </c>
      <c r="I215" s="3" t="n">
        <v>0</v>
      </c>
      <c r="J215" s="3" t="n">
        <v>0</v>
      </c>
      <c r="K215" s="3" t="n">
        <v>0</v>
      </c>
      <c r="L215" s="3" t="n">
        <v>0</v>
      </c>
      <c r="M215" s="3" t="n">
        <v>0</v>
      </c>
      <c r="N215" s="3" t="n">
        <v>0</v>
      </c>
      <c r="O215" s="3">
        <f>SUM(C215:N215)</f>
        <v/>
      </c>
      <c r="P215" t="inlineStr"/>
    </row>
    <row r="216">
      <c r="A216" t="inlineStr">
        <is>
          <t>5901-0000</t>
        </is>
      </c>
      <c r="B216" s="7" t="inlineStr">
        <is>
          <t>Bank Fees</t>
        </is>
      </c>
      <c r="C216" s="3" t="n">
        <v>462.19</v>
      </c>
      <c r="D216" s="3" t="n">
        <v>468.47</v>
      </c>
      <c r="E216" s="3" t="n">
        <v>428.27</v>
      </c>
      <c r="F216" s="3" t="n">
        <v>446.44</v>
      </c>
      <c r="G216" s="3" t="n">
        <v>574.42</v>
      </c>
      <c r="H216" s="3" t="n">
        <v>542.14</v>
      </c>
      <c r="I216" s="3" t="n">
        <v>572.0700000000001</v>
      </c>
      <c r="J216" s="3" t="n">
        <v>617.79</v>
      </c>
      <c r="K216" s="3" t="n">
        <v>415.21</v>
      </c>
      <c r="L216" s="3" t="n">
        <v>392.14</v>
      </c>
      <c r="M216" s="3" t="n">
        <v>494.54</v>
      </c>
      <c r="N216" s="3" t="n">
        <v>542.25</v>
      </c>
      <c r="O216" s="3">
        <f>SUM(C216:N216)</f>
        <v/>
      </c>
      <c r="P216" t="inlineStr"/>
    </row>
    <row r="217">
      <c r="A217" t="inlineStr">
        <is>
          <t>5905-0000</t>
        </is>
      </c>
      <c r="B217" s="7" t="inlineStr">
        <is>
          <t>Dues &amp; Subscriptions</t>
        </is>
      </c>
      <c r="C217" s="3" t="n">
        <v>610</v>
      </c>
      <c r="D217" s="3" t="n">
        <v>0</v>
      </c>
      <c r="E217" s="3" t="n">
        <v>30.56</v>
      </c>
      <c r="F217" s="3" t="n">
        <v>0</v>
      </c>
      <c r="G217" s="3" t="n">
        <v>0</v>
      </c>
      <c r="H217" s="3" t="n">
        <v>0</v>
      </c>
      <c r="I217" s="3" t="n">
        <v>0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/>
    </row>
    <row r="218">
      <c r="A218" t="inlineStr">
        <is>
          <t>5906-0000</t>
        </is>
      </c>
      <c r="B218" s="7" t="inlineStr">
        <is>
          <t>Teammate Relations</t>
        </is>
      </c>
      <c r="C218" s="3" t="n">
        <v>43.04</v>
      </c>
      <c r="D218" s="3" t="n">
        <v>0</v>
      </c>
      <c r="E218" s="3" t="n">
        <v>208.02</v>
      </c>
      <c r="F218" s="3" t="n">
        <v>89.73999999999999</v>
      </c>
      <c r="G218" s="3" t="n">
        <v>0</v>
      </c>
      <c r="H218" s="3" t="n">
        <v>23.21</v>
      </c>
      <c r="I218" s="3" t="n">
        <v>311.18</v>
      </c>
      <c r="J218" s="3" t="n">
        <v>70.58</v>
      </c>
      <c r="K218" s="3" t="n">
        <v>0</v>
      </c>
      <c r="L218" s="3" t="n">
        <v>44</v>
      </c>
      <c r="M218" s="3" t="n">
        <v>0</v>
      </c>
      <c r="N218" s="3" t="n">
        <v>-5.71</v>
      </c>
      <c r="O218" s="3">
        <f>SUM(C218:N218)</f>
        <v/>
      </c>
      <c r="P218" t="inlineStr"/>
    </row>
    <row r="219">
      <c r="A219" t="inlineStr">
        <is>
          <t>5907-0000</t>
        </is>
      </c>
      <c r="B219" s="7" t="inlineStr">
        <is>
          <t>Renter's Liability Insurance Premium</t>
        </is>
      </c>
      <c r="C219" s="3" t="n">
        <v>1371</v>
      </c>
      <c r="D219" s="3" t="n">
        <v>1290</v>
      </c>
      <c r="E219" s="3" t="n">
        <v>1286</v>
      </c>
      <c r="F219" s="3" t="n">
        <v>1206</v>
      </c>
      <c r="G219" s="3" t="n">
        <v>220</v>
      </c>
      <c r="H219" s="3" t="n">
        <v>1293</v>
      </c>
      <c r="I219" s="3" t="n">
        <v>1305</v>
      </c>
      <c r="J219" s="3" t="n">
        <v>1329</v>
      </c>
      <c r="K219" s="3" t="n">
        <v>1317</v>
      </c>
      <c r="L219" s="3" t="n">
        <v>1281</v>
      </c>
      <c r="M219" s="3" t="n">
        <v>1350</v>
      </c>
      <c r="N219" s="3" t="n">
        <v>1145</v>
      </c>
      <c r="O219" s="3">
        <f>SUM(C219:N219)</f>
        <v/>
      </c>
      <c r="P219" t="inlineStr"/>
    </row>
    <row r="220">
      <c r="A220" t="inlineStr">
        <is>
          <t>5908-0000</t>
        </is>
      </c>
      <c r="B220" s="7" t="inlineStr">
        <is>
          <t>Credit Builder Expense</t>
        </is>
      </c>
      <c r="C220" s="3" t="n">
        <v>0</v>
      </c>
      <c r="D220" s="3" t="n">
        <v>0</v>
      </c>
      <c r="E220" s="3" t="n">
        <v>0</v>
      </c>
      <c r="F220" s="3" t="n">
        <v>0</v>
      </c>
      <c r="G220" s="3" t="n">
        <v>0</v>
      </c>
      <c r="H220" s="3" t="n">
        <v>0</v>
      </c>
      <c r="I220" s="3" t="n">
        <v>45</v>
      </c>
      <c r="J220" s="3" t="n">
        <v>42</v>
      </c>
      <c r="K220" s="3" t="n">
        <v>48</v>
      </c>
      <c r="L220" s="3" t="n">
        <v>54</v>
      </c>
      <c r="M220" s="3" t="n">
        <v>63</v>
      </c>
      <c r="N220" s="3" t="n">
        <v>75</v>
      </c>
      <c r="O220" s="3">
        <f>SUM(C220:N220)</f>
        <v/>
      </c>
      <c r="P220" t="inlineStr"/>
    </row>
    <row r="221">
      <c r="A221" t="inlineStr">
        <is>
          <t>5909-0000</t>
        </is>
      </c>
      <c r="B221" s="7" t="inlineStr">
        <is>
          <t>Waiver Deposit Expense</t>
        </is>
      </c>
      <c r="C221" s="3" t="n">
        <v>984.38</v>
      </c>
      <c r="D221" s="3" t="n">
        <v>913.59</v>
      </c>
      <c r="E221" s="3" t="n">
        <v>980.1</v>
      </c>
      <c r="F221" s="3" t="n">
        <v>1023.77</v>
      </c>
      <c r="G221" s="3" t="n">
        <v>1065.03</v>
      </c>
      <c r="H221" s="3" t="n">
        <v>1104.18</v>
      </c>
      <c r="I221" s="3" t="n">
        <v>1061.45</v>
      </c>
      <c r="J221" s="3" t="n">
        <v>1382.99</v>
      </c>
      <c r="K221" s="3" t="n">
        <v>1268.2</v>
      </c>
      <c r="L221" s="3" t="n">
        <v>1522.07</v>
      </c>
      <c r="M221" s="3" t="n">
        <v>1392.73</v>
      </c>
      <c r="N221" s="3" t="n">
        <v>369.38</v>
      </c>
      <c r="O221" s="3">
        <f>SUM(C221:N221)</f>
        <v/>
      </c>
      <c r="P221" t="inlineStr"/>
    </row>
    <row r="222">
      <c r="A222" t="inlineStr">
        <is>
          <t>5912-0000</t>
        </is>
      </c>
      <c r="B222" s="7" t="inlineStr">
        <is>
          <t>License &amp; Permit Fee</t>
        </is>
      </c>
      <c r="C222" s="3" t="n">
        <v>0</v>
      </c>
      <c r="D222" s="3" t="n">
        <v>1482</v>
      </c>
      <c r="E222" s="3" t="n">
        <v>0</v>
      </c>
      <c r="F222" s="3" t="n">
        <v>366.93</v>
      </c>
      <c r="G222" s="3" t="n">
        <v>0</v>
      </c>
      <c r="H222" s="3" t="n">
        <v>0</v>
      </c>
      <c r="I222" s="3" t="n">
        <v>0</v>
      </c>
      <c r="J222" s="3" t="n">
        <v>0</v>
      </c>
      <c r="K222" s="3" t="n">
        <v>0</v>
      </c>
      <c r="L222" s="3" t="n">
        <v>0</v>
      </c>
      <c r="M222" s="3" t="n">
        <v>0</v>
      </c>
      <c r="N222" s="3" t="n">
        <v>0</v>
      </c>
      <c r="O222" s="3">
        <f>SUM(C222:N222)</f>
        <v/>
      </c>
      <c r="P222" t="inlineStr"/>
    </row>
    <row r="223">
      <c r="A223" t="inlineStr">
        <is>
          <t>5916-0000</t>
        </is>
      </c>
      <c r="B223" s="7" t="inlineStr">
        <is>
          <t>Training/Education/Conferences</t>
        </is>
      </c>
      <c r="C223" s="3" t="n">
        <v>0</v>
      </c>
      <c r="D223" s="3" t="n">
        <v>59.14</v>
      </c>
      <c r="E223" s="3" t="n">
        <v>29.57</v>
      </c>
      <c r="F223" s="3" t="n">
        <v>29.57</v>
      </c>
      <c r="G223" s="3" t="n">
        <v>236.57</v>
      </c>
      <c r="H223" s="3" t="n">
        <v>529.5700000000001</v>
      </c>
      <c r="I223" s="3" t="n">
        <v>29.57</v>
      </c>
      <c r="J223" s="3" t="n">
        <v>29.57</v>
      </c>
      <c r="K223" s="3" t="n">
        <v>30.1</v>
      </c>
      <c r="L223" s="3" t="n">
        <v>30.1</v>
      </c>
      <c r="M223" s="3" t="n">
        <v>30.1</v>
      </c>
      <c r="N223" s="3" t="n">
        <v>30.1</v>
      </c>
      <c r="O223" s="3">
        <f>SUM(C223:N223)</f>
        <v/>
      </c>
      <c r="P223" t="inlineStr"/>
    </row>
    <row r="224">
      <c r="B224" s="8" t="inlineStr">
        <is>
          <t>Subtotal</t>
        </is>
      </c>
      <c r="C224" s="9">
        <f>SUM(C213:C223)</f>
        <v/>
      </c>
      <c r="D224" s="9">
        <f>SUM(D213:D223)</f>
        <v/>
      </c>
      <c r="E224" s="9">
        <f>SUM(E213:E223)</f>
        <v/>
      </c>
      <c r="F224" s="9">
        <f>SUM(F213:F223)</f>
        <v/>
      </c>
      <c r="G224" s="9">
        <f>SUM(G213:G223)</f>
        <v/>
      </c>
      <c r="H224" s="9">
        <f>SUM(H213:H223)</f>
        <v/>
      </c>
      <c r="I224" s="9">
        <f>SUM(I213:I223)</f>
        <v/>
      </c>
      <c r="J224" s="9">
        <f>SUM(J213:J223)</f>
        <v/>
      </c>
      <c r="K224" s="9">
        <f>SUM(K213:K223)</f>
        <v/>
      </c>
      <c r="L224" s="9">
        <f>SUM(L213:L223)</f>
        <v/>
      </c>
      <c r="M224" s="9">
        <f>SUM(M213:M223)</f>
        <v/>
      </c>
      <c r="N224" s="9">
        <f>SUM(N213:N223)</f>
        <v/>
      </c>
      <c r="O224" s="9">
        <f>SUM(C224:N224)</f>
        <v/>
      </c>
    </row>
    <row r="226">
      <c r="B226" s="5" t="inlineStr">
        <is>
          <t>Total G&amp;A &amp; IT</t>
        </is>
      </c>
      <c r="C226" s="10">
        <f>C199+C206+C210+C224</f>
        <v/>
      </c>
      <c r="D226" s="10">
        <f>D199+D206+D210+D224</f>
        <v/>
      </c>
      <c r="E226" s="10">
        <f>E199+E206+E210+E224</f>
        <v/>
      </c>
      <c r="F226" s="10">
        <f>F199+F206+F210+F224</f>
        <v/>
      </c>
      <c r="G226" s="10">
        <f>G199+G206+G210+G224</f>
        <v/>
      </c>
      <c r="H226" s="10">
        <f>H199+H206+H210+H224</f>
        <v/>
      </c>
      <c r="I226" s="10">
        <f>I199+I206+I210+I224</f>
        <v/>
      </c>
      <c r="J226" s="10">
        <f>J199+J206+J210+J224</f>
        <v/>
      </c>
      <c r="K226" s="10">
        <f>K199+K206+K210+K224</f>
        <v/>
      </c>
      <c r="L226" s="10">
        <f>L199+L206+L210+L224</f>
        <v/>
      </c>
      <c r="M226" s="10">
        <f>M199+M206+M210+M224</f>
        <v/>
      </c>
      <c r="N226" s="10">
        <f>N199+N206+N210+N224</f>
        <v/>
      </c>
      <c r="O226" s="10">
        <f>SUM(C226:N226)</f>
        <v/>
      </c>
    </row>
    <row r="228">
      <c r="B228" s="5" t="inlineStr">
        <is>
          <t>UTILITIES</t>
        </is>
      </c>
    </row>
    <row r="229">
      <c r="B229" s="6" t="inlineStr">
        <is>
          <t>ELECTRICAL OPEX</t>
        </is>
      </c>
    </row>
    <row r="230">
      <c r="A230" t="inlineStr">
        <is>
          <t>5105-1000</t>
        </is>
      </c>
      <c r="B230" s="7" t="inlineStr">
        <is>
          <t>Electrical Supplies</t>
        </is>
      </c>
      <c r="C230" s="3" t="n">
        <v>0</v>
      </c>
      <c r="D230" s="3" t="n">
        <v>0</v>
      </c>
      <c r="E230" s="3" t="n">
        <v>0</v>
      </c>
      <c r="F230" s="3" t="n">
        <v>0</v>
      </c>
      <c r="G230" s="3" t="n">
        <v>0</v>
      </c>
      <c r="H230" s="3" t="n">
        <v>0</v>
      </c>
      <c r="I230" s="3" t="n">
        <v>0</v>
      </c>
      <c r="J230" s="3" t="n">
        <v>0</v>
      </c>
      <c r="K230" s="3" t="n">
        <v>0</v>
      </c>
      <c r="L230" s="3" t="n">
        <v>0</v>
      </c>
      <c r="M230" s="3" t="n">
        <v>0</v>
      </c>
      <c r="N230" s="3" t="n">
        <v>0</v>
      </c>
      <c r="O230" s="3">
        <f>SUM(C230:N230)</f>
        <v/>
      </c>
      <c r="P230" t="inlineStr"/>
    </row>
    <row r="231">
      <c r="A231" t="inlineStr">
        <is>
          <t>5105-4000</t>
        </is>
      </c>
      <c r="B231" s="7" t="inlineStr">
        <is>
          <t>Electrical Services</t>
        </is>
      </c>
      <c r="C231" s="3" t="n">
        <v>0</v>
      </c>
      <c r="D231" s="3" t="n">
        <v>0</v>
      </c>
      <c r="E231" s="3" t="n">
        <v>0</v>
      </c>
      <c r="F231" s="3" t="n">
        <v>0</v>
      </c>
      <c r="G231" s="3" t="n">
        <v>0</v>
      </c>
      <c r="H231" s="3" t="n">
        <v>0</v>
      </c>
      <c r="I231" s="3" t="n">
        <v>0</v>
      </c>
      <c r="J231" s="3" t="n">
        <v>0</v>
      </c>
      <c r="K231" s="3" t="n">
        <v>0</v>
      </c>
      <c r="L231" s="3" t="n">
        <v>0</v>
      </c>
      <c r="M231" s="3" t="n">
        <v>0</v>
      </c>
      <c r="N231" s="3" t="n">
        <v>0</v>
      </c>
      <c r="O231" s="3">
        <f>SUM(C231:N231)</f>
        <v/>
      </c>
      <c r="P231" t="inlineStr"/>
    </row>
    <row r="232">
      <c r="B232" s="8" t="inlineStr">
        <is>
          <t>Subtotal</t>
        </is>
      </c>
      <c r="C232" s="9">
        <f>SUM(C230:C231)</f>
        <v/>
      </c>
      <c r="D232" s="9">
        <f>SUM(D230:D231)</f>
        <v/>
      </c>
      <c r="E232" s="9">
        <f>SUM(E230:E231)</f>
        <v/>
      </c>
      <c r="F232" s="9">
        <f>SUM(F230:F231)</f>
        <v/>
      </c>
      <c r="G232" s="9">
        <f>SUM(G230:G231)</f>
        <v/>
      </c>
      <c r="H232" s="9">
        <f>SUM(H230:H231)</f>
        <v/>
      </c>
      <c r="I232" s="9">
        <f>SUM(I230:I231)</f>
        <v/>
      </c>
      <c r="J232" s="9">
        <f>SUM(J230:J231)</f>
        <v/>
      </c>
      <c r="K232" s="9">
        <f>SUM(K230:K231)</f>
        <v/>
      </c>
      <c r="L232" s="9">
        <f>SUM(L230:L231)</f>
        <v/>
      </c>
      <c r="M232" s="9">
        <f>SUM(M230:M231)</f>
        <v/>
      </c>
      <c r="N232" s="9">
        <f>SUM(N230:N231)</f>
        <v/>
      </c>
      <c r="O232" s="9">
        <f>SUM(C232:N232)</f>
        <v/>
      </c>
    </row>
    <row r="234">
      <c r="B234" s="6" t="inlineStr">
        <is>
          <t>UTILITIES EXPENSES</t>
        </is>
      </c>
    </row>
    <row r="235">
      <c r="A235" t="inlineStr">
        <is>
          <t>6001-0040</t>
        </is>
      </c>
      <c r="B235" s="7" t="inlineStr">
        <is>
          <t>Expense - Electricity Common</t>
        </is>
      </c>
      <c r="C235" s="3" t="n">
        <v>1565.9</v>
      </c>
      <c r="D235" s="3" t="n">
        <v>1821.73</v>
      </c>
      <c r="E235" s="3" t="n">
        <v>1738.02</v>
      </c>
      <c r="F235" s="3" t="n">
        <v>1461.27</v>
      </c>
      <c r="G235" s="3" t="n">
        <v>1412.68</v>
      </c>
      <c r="H235" s="3" t="n">
        <v>1304</v>
      </c>
      <c r="I235" s="3" t="n">
        <v>1296.86</v>
      </c>
      <c r="J235" s="3" t="n">
        <v>1160.92</v>
      </c>
      <c r="K235" s="3" t="n">
        <v>1261.8</v>
      </c>
      <c r="L235" s="3" t="n">
        <v>1278.89</v>
      </c>
      <c r="M235" s="3" t="n">
        <v>1243.81</v>
      </c>
      <c r="N235" s="3" t="n">
        <v>547.12</v>
      </c>
      <c r="O235" s="3">
        <f>SUM(C235:N235)</f>
        <v/>
      </c>
      <c r="P235" t="inlineStr"/>
    </row>
    <row r="236">
      <c r="A236" t="inlineStr">
        <is>
          <t>6001-0060</t>
        </is>
      </c>
      <c r="B236" s="7" t="inlineStr">
        <is>
          <t>Expense - Electricity Vacant</t>
        </is>
      </c>
      <c r="C236" s="3" t="n">
        <v>361.71</v>
      </c>
      <c r="D236" s="3" t="n">
        <v>342.58</v>
      </c>
      <c r="E236" s="3" t="n">
        <v>262.15</v>
      </c>
      <c r="F236" s="3" t="n">
        <v>130.18</v>
      </c>
      <c r="G236" s="3" t="n">
        <v>127.74</v>
      </c>
      <c r="H236" s="3" t="n">
        <v>223.4</v>
      </c>
      <c r="I236" s="3" t="n">
        <v>312.35</v>
      </c>
      <c r="J236" s="3" t="n">
        <v>330.99</v>
      </c>
      <c r="K236" s="3" t="n">
        <v>101.29</v>
      </c>
      <c r="L236" s="3" t="n">
        <v>170.37</v>
      </c>
      <c r="M236" s="3" t="n">
        <v>270.95</v>
      </c>
      <c r="N236" s="3" t="n">
        <v>205.1</v>
      </c>
      <c r="O236" s="3">
        <f>SUM(C236:N236)</f>
        <v/>
      </c>
      <c r="P236" t="inlineStr"/>
    </row>
    <row r="237">
      <c r="A237" t="inlineStr">
        <is>
          <t>6011-0040</t>
        </is>
      </c>
      <c r="B237" s="7" t="inlineStr">
        <is>
          <t>Expense - Gas Common</t>
        </is>
      </c>
      <c r="C237" s="3" t="n">
        <v>873.51</v>
      </c>
      <c r="D237" s="3" t="n">
        <v>776.72</v>
      </c>
      <c r="E237" s="3" t="n">
        <v>640.9400000000001</v>
      </c>
      <c r="F237" s="3" t="n">
        <v>530.5599999999999</v>
      </c>
      <c r="G237" s="3" t="n">
        <v>517.39</v>
      </c>
      <c r="H237" s="3" t="n">
        <v>410.72</v>
      </c>
      <c r="I237" s="3" t="n">
        <v>419.55</v>
      </c>
      <c r="J237" s="3" t="n">
        <v>400</v>
      </c>
      <c r="K237" s="3" t="n">
        <v>622.91</v>
      </c>
      <c r="L237" s="3" t="n">
        <v>729.6799999999999</v>
      </c>
      <c r="M237" s="3" t="n">
        <v>897.76</v>
      </c>
      <c r="N237" s="3" t="n">
        <v>850</v>
      </c>
      <c r="O237" s="3">
        <f>SUM(C237:N237)</f>
        <v/>
      </c>
      <c r="P237" t="inlineStr"/>
    </row>
    <row r="238">
      <c r="A238" t="inlineStr">
        <is>
          <t>6025-0040</t>
        </is>
      </c>
      <c r="B238" s="7" t="inlineStr">
        <is>
          <t>Expense - Water/Sewer Common</t>
        </is>
      </c>
      <c r="C238" s="3" t="n">
        <v>4709.34</v>
      </c>
      <c r="D238" s="3" t="n">
        <v>6757.65</v>
      </c>
      <c r="E238" s="3" t="n">
        <v>5655.01</v>
      </c>
      <c r="F238" s="3" t="n">
        <v>5559.87</v>
      </c>
      <c r="G238" s="3" t="n">
        <v>5248.31</v>
      </c>
      <c r="H238" s="3" t="n">
        <v>4972.82</v>
      </c>
      <c r="I238" s="3" t="n">
        <v>4964.58</v>
      </c>
      <c r="J238" s="3" t="n">
        <v>4285.97</v>
      </c>
      <c r="K238" s="3" t="n">
        <v>4837.17</v>
      </c>
      <c r="L238" s="3" t="n">
        <v>5181.91</v>
      </c>
      <c r="M238" s="3" t="n">
        <v>4589.56</v>
      </c>
      <c r="N238" s="3" t="n">
        <v>5726.93</v>
      </c>
      <c r="O238" s="3">
        <f>SUM(C238:N238)</f>
        <v/>
      </c>
      <c r="P238" t="inlineStr"/>
    </row>
    <row r="239">
      <c r="A239" t="inlineStr">
        <is>
          <t>6030-0000</t>
        </is>
      </c>
      <c r="B239" s="7" t="inlineStr">
        <is>
          <t>Expense - Trash Removal</t>
        </is>
      </c>
      <c r="C239" s="3" t="n">
        <v>2435.45</v>
      </c>
      <c r="D239" s="3" t="n">
        <v>2972.75</v>
      </c>
      <c r="E239" s="3" t="n">
        <v>2500.62</v>
      </c>
      <c r="F239" s="3" t="n">
        <v>2500.62</v>
      </c>
      <c r="G239" s="3" t="n">
        <v>2554.49</v>
      </c>
      <c r="H239" s="3" t="n">
        <v>2836.22</v>
      </c>
      <c r="I239" s="3" t="n">
        <v>2614.55</v>
      </c>
      <c r="J239" s="3" t="n">
        <v>3855.95</v>
      </c>
      <c r="K239" s="3" t="n">
        <v>2741.84</v>
      </c>
      <c r="L239" s="3" t="n">
        <v>2089.39</v>
      </c>
      <c r="M239" s="3" t="n">
        <v>2153.47</v>
      </c>
      <c r="N239" s="3" t="n">
        <v>855.85</v>
      </c>
      <c r="O239" s="3">
        <f>SUM(C239:N239)</f>
        <v/>
      </c>
      <c r="P239" t="inlineStr"/>
    </row>
    <row r="240">
      <c r="A240" t="inlineStr">
        <is>
          <t>6090-0000</t>
        </is>
      </c>
      <c r="B240" s="7" t="inlineStr">
        <is>
          <t>Expense - Utility Processing Fees</t>
        </is>
      </c>
      <c r="C240" s="3" t="n">
        <v>517.0599999999999</v>
      </c>
      <c r="D240" s="3" t="n">
        <v>526.55</v>
      </c>
      <c r="E240" s="3" t="n">
        <v>541.8099999999999</v>
      </c>
      <c r="F240" s="3" t="n">
        <v>537.0599999999999</v>
      </c>
      <c r="G240" s="3" t="n">
        <v>527.0599999999999</v>
      </c>
      <c r="H240" s="3" t="n">
        <v>0</v>
      </c>
      <c r="I240" s="3" t="n">
        <v>1034.13</v>
      </c>
      <c r="J240" s="3" t="n">
        <v>563.61</v>
      </c>
      <c r="K240" s="3" t="n">
        <v>513.46</v>
      </c>
      <c r="L240" s="3" t="n">
        <v>507.58</v>
      </c>
      <c r="M240" s="3" t="n">
        <v>572.3200000000001</v>
      </c>
      <c r="N240" s="3" t="n">
        <v>506.55</v>
      </c>
      <c r="O240" s="3">
        <f>SUM(C240:N240)</f>
        <v/>
      </c>
      <c r="P240" t="inlineStr"/>
    </row>
    <row r="241">
      <c r="B241" s="8" t="inlineStr">
        <is>
          <t>Subtotal</t>
        </is>
      </c>
      <c r="C241" s="9">
        <f>SUM(C235:C240)</f>
        <v/>
      </c>
      <c r="D241" s="9">
        <f>SUM(D235:D240)</f>
        <v/>
      </c>
      <c r="E241" s="9">
        <f>SUM(E235:E240)</f>
        <v/>
      </c>
      <c r="F241" s="9">
        <f>SUM(F235:F240)</f>
        <v/>
      </c>
      <c r="G241" s="9">
        <f>SUM(G235:G240)</f>
        <v/>
      </c>
      <c r="H241" s="9">
        <f>SUM(H235:H240)</f>
        <v/>
      </c>
      <c r="I241" s="9">
        <f>SUM(I235:I240)</f>
        <v/>
      </c>
      <c r="J241" s="9">
        <f>SUM(J235:J240)</f>
        <v/>
      </c>
      <c r="K241" s="9">
        <f>SUM(K235:K240)</f>
        <v/>
      </c>
      <c r="L241" s="9">
        <f>SUM(L235:L240)</f>
        <v/>
      </c>
      <c r="M241" s="9">
        <f>SUM(M235:M240)</f>
        <v/>
      </c>
      <c r="N241" s="9">
        <f>SUM(N235:N240)</f>
        <v/>
      </c>
      <c r="O241" s="9">
        <f>SUM(C241:N241)</f>
        <v/>
      </c>
    </row>
    <row r="243">
      <c r="B243" s="5" t="inlineStr">
        <is>
          <t>Total Utilities</t>
        </is>
      </c>
      <c r="C243" s="10">
        <f>C232+C241</f>
        <v/>
      </c>
      <c r="D243" s="10">
        <f>D232+D241</f>
        <v/>
      </c>
      <c r="E243" s="10">
        <f>E232+E241</f>
        <v/>
      </c>
      <c r="F243" s="10">
        <f>F232+F241</f>
        <v/>
      </c>
      <c r="G243" s="10">
        <f>G232+G241</f>
        <v/>
      </c>
      <c r="H243" s="10">
        <f>H232+H241</f>
        <v/>
      </c>
      <c r="I243" s="10">
        <f>I232+I241</f>
        <v/>
      </c>
      <c r="J243" s="10">
        <f>J232+J241</f>
        <v/>
      </c>
      <c r="K243" s="10">
        <f>K232+K241</f>
        <v/>
      </c>
      <c r="L243" s="10">
        <f>L232+L241</f>
        <v/>
      </c>
      <c r="M243" s="10">
        <f>M232+M241</f>
        <v/>
      </c>
      <c r="N243" s="10">
        <f>N232+N241</f>
        <v/>
      </c>
      <c r="O243" s="10">
        <f>SUM(C243:N243)</f>
        <v/>
      </c>
    </row>
    <row r="245">
      <c r="B245" s="5" t="inlineStr">
        <is>
          <t>INSURANCE &amp; TAXES</t>
        </is>
      </c>
    </row>
    <row r="246">
      <c r="B246" s="6" t="inlineStr">
        <is>
          <t>PROPERTY INSURANCE</t>
        </is>
      </c>
    </row>
    <row r="247">
      <c r="A247" t="inlineStr">
        <is>
          <t>6355-0000</t>
        </is>
      </c>
      <c r="B247" s="7" t="inlineStr">
        <is>
          <t>Insurance - Property</t>
        </is>
      </c>
      <c r="C247" s="3" t="n">
        <v>10650.18</v>
      </c>
      <c r="D247" s="3" t="n">
        <v>10650.18</v>
      </c>
      <c r="E247" s="3" t="n">
        <v>10650.18</v>
      </c>
      <c r="F247" s="3" t="n">
        <v>8845.34</v>
      </c>
      <c r="G247" s="3" t="n">
        <v>8845.33</v>
      </c>
      <c r="H247" s="3" t="n">
        <v>8845.35</v>
      </c>
      <c r="I247" s="3" t="n">
        <v>8845.34</v>
      </c>
      <c r="J247" s="3" t="n">
        <v>8845.34</v>
      </c>
      <c r="K247" s="3" t="n">
        <v>8845.34</v>
      </c>
      <c r="L247" s="3" t="n">
        <v>8845.34</v>
      </c>
      <c r="M247" s="3" t="n">
        <v>9095.700000000001</v>
      </c>
      <c r="N247" s="3" t="n">
        <v>9095.700000000001</v>
      </c>
      <c r="O247" s="3">
        <f>SUM(C247:N247)</f>
        <v/>
      </c>
      <c r="P247" t="inlineStr"/>
    </row>
    <row r="248">
      <c r="A248" t="inlineStr">
        <is>
          <t>6370-0000</t>
        </is>
      </c>
      <c r="B248" s="7" t="inlineStr">
        <is>
          <t>Insurance - Other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B249" s="8" t="inlineStr">
        <is>
          <t>Subtotal</t>
        </is>
      </c>
      <c r="C249" s="9">
        <f>SUM(C247:C248)</f>
        <v/>
      </c>
      <c r="D249" s="9">
        <f>SUM(D247:D248)</f>
        <v/>
      </c>
      <c r="E249" s="9">
        <f>SUM(E247:E248)</f>
        <v/>
      </c>
      <c r="F249" s="9">
        <f>SUM(F247:F248)</f>
        <v/>
      </c>
      <c r="G249" s="9">
        <f>SUM(G247:G248)</f>
        <v/>
      </c>
      <c r="H249" s="9">
        <f>SUM(H247:H248)</f>
        <v/>
      </c>
      <c r="I249" s="9">
        <f>SUM(I247:I248)</f>
        <v/>
      </c>
      <c r="J249" s="9">
        <f>SUM(J247:J248)</f>
        <v/>
      </c>
      <c r="K249" s="9">
        <f>SUM(K247:K248)</f>
        <v/>
      </c>
      <c r="L249" s="9">
        <f>SUM(L247:L248)</f>
        <v/>
      </c>
      <c r="M249" s="9">
        <f>SUM(M247:M248)</f>
        <v/>
      </c>
      <c r="N249" s="9">
        <f>SUM(N247:N248)</f>
        <v/>
      </c>
      <c r="O249" s="9">
        <f>SUM(C249:N249)</f>
        <v/>
      </c>
    </row>
    <row r="251">
      <c r="B251" s="5" t="inlineStr">
        <is>
          <t>Total Insurance &amp; Taxes</t>
        </is>
      </c>
      <c r="C251" s="10">
        <f>C249</f>
        <v/>
      </c>
      <c r="D251" s="10">
        <f>D249</f>
        <v/>
      </c>
      <c r="E251" s="10">
        <f>E249</f>
        <v/>
      </c>
      <c r="F251" s="10">
        <f>F249</f>
        <v/>
      </c>
      <c r="G251" s="10">
        <f>G249</f>
        <v/>
      </c>
      <c r="H251" s="10">
        <f>H249</f>
        <v/>
      </c>
      <c r="I251" s="10">
        <f>I249</f>
        <v/>
      </c>
      <c r="J251" s="10">
        <f>J249</f>
        <v/>
      </c>
      <c r="K251" s="10">
        <f>K249</f>
        <v/>
      </c>
      <c r="L251" s="10">
        <f>L249</f>
        <v/>
      </c>
      <c r="M251" s="10">
        <f>M249</f>
        <v/>
      </c>
      <c r="N251" s="10">
        <f>N249</f>
        <v/>
      </c>
      <c r="O251" s="10">
        <f>SUM(C251:N251)</f>
        <v/>
      </c>
    </row>
    <row r="253">
      <c r="B253" s="5" t="inlineStr">
        <is>
          <t>MANAGEMENT FEE</t>
        </is>
      </c>
    </row>
    <row r="254">
      <c r="B254" s="6" t="inlineStr">
        <is>
          <t>MANAGEMENT FEE</t>
        </is>
      </c>
    </row>
    <row r="255">
      <c r="A255" t="inlineStr">
        <is>
          <t>6201-0000</t>
        </is>
      </c>
      <c r="B255" s="7" t="inlineStr">
        <is>
          <t>Property Management Fee</t>
        </is>
      </c>
      <c r="C255" s="3" t="n">
        <v>8000</v>
      </c>
      <c r="D255" s="3" t="n">
        <v>8000</v>
      </c>
      <c r="E255" s="3" t="n">
        <v>8000</v>
      </c>
      <c r="F255" s="3" t="n">
        <v>8000</v>
      </c>
      <c r="G255" s="3" t="n">
        <v>8000</v>
      </c>
      <c r="H255" s="3" t="n">
        <v>8000</v>
      </c>
      <c r="I255" s="3" t="n">
        <v>8000</v>
      </c>
      <c r="J255" s="3" t="n">
        <v>8000</v>
      </c>
      <c r="K255" s="3" t="n">
        <v>8000</v>
      </c>
      <c r="L255" s="3" t="n">
        <v>8000</v>
      </c>
      <c r="M255" s="3" t="n">
        <v>8000</v>
      </c>
      <c r="N255" s="3" t="n">
        <v>8000</v>
      </c>
      <c r="O255" s="3">
        <f>SUM(C255:N255)</f>
        <v/>
      </c>
      <c r="P255" t="inlineStr">
        <is>
          <t>3% of revenue or $8,000/mo min</t>
        </is>
      </c>
    </row>
    <row r="256">
      <c r="B256" s="8" t="inlineStr">
        <is>
          <t>Subtotal</t>
        </is>
      </c>
      <c r="C256" s="9">
        <f>SUM(C255:C255)</f>
        <v/>
      </c>
      <c r="D256" s="9">
        <f>SUM(D255:D255)</f>
        <v/>
      </c>
      <c r="E256" s="9">
        <f>SUM(E255:E255)</f>
        <v/>
      </c>
      <c r="F256" s="9">
        <f>SUM(F255:F255)</f>
        <v/>
      </c>
      <c r="G256" s="9">
        <f>SUM(G255:G255)</f>
        <v/>
      </c>
      <c r="H256" s="9">
        <f>SUM(H255:H255)</f>
        <v/>
      </c>
      <c r="I256" s="9">
        <f>SUM(I255:I255)</f>
        <v/>
      </c>
      <c r="J256" s="9">
        <f>SUM(J255:J255)</f>
        <v/>
      </c>
      <c r="K256" s="9">
        <f>SUM(K255:K255)</f>
        <v/>
      </c>
      <c r="L256" s="9">
        <f>SUM(L255:L255)</f>
        <v/>
      </c>
      <c r="M256" s="9">
        <f>SUM(M255:M255)</f>
        <v/>
      </c>
      <c r="N256" s="9">
        <f>SUM(N255:N255)</f>
        <v/>
      </c>
      <c r="O256" s="9">
        <f>SUM(C256:N256)</f>
        <v/>
      </c>
    </row>
    <row r="258">
      <c r="B258" s="5" t="inlineStr">
        <is>
          <t>Total Management Fee</t>
        </is>
      </c>
      <c r="C258" s="10">
        <f>C256</f>
        <v/>
      </c>
      <c r="D258" s="10">
        <f>D256</f>
        <v/>
      </c>
      <c r="E258" s="10">
        <f>E256</f>
        <v/>
      </c>
      <c r="F258" s="10">
        <f>F256</f>
        <v/>
      </c>
      <c r="G258" s="10">
        <f>G256</f>
        <v/>
      </c>
      <c r="H258" s="10">
        <f>H256</f>
        <v/>
      </c>
      <c r="I258" s="10">
        <f>I256</f>
        <v/>
      </c>
      <c r="J258" s="10">
        <f>J256</f>
        <v/>
      </c>
      <c r="K258" s="10">
        <f>K256</f>
        <v/>
      </c>
      <c r="L258" s="10">
        <f>L256</f>
        <v/>
      </c>
      <c r="M258" s="10">
        <f>M256</f>
        <v/>
      </c>
      <c r="N258" s="10">
        <f>N256</f>
        <v/>
      </c>
      <c r="O258" s="10">
        <f>SUM(C258:N258)</f>
        <v/>
      </c>
    </row>
    <row r="260">
      <c r="B260" s="5" t="inlineStr">
        <is>
          <t>BELOW NOI</t>
        </is>
      </c>
    </row>
    <row r="261">
      <c r="B261" s="6" t="inlineStr">
        <is>
          <t>PLUMBING OPEX</t>
        </is>
      </c>
    </row>
    <row r="262">
      <c r="A262" t="inlineStr">
        <is>
          <t>5110-1000</t>
        </is>
      </c>
      <c r="B262" s="7" t="inlineStr">
        <is>
          <t>Plumbing Supplies</t>
        </is>
      </c>
      <c r="C262" s="3" t="n">
        <v>0</v>
      </c>
      <c r="D262" s="3" t="n">
        <v>0</v>
      </c>
      <c r="E262" s="3" t="n">
        <v>0</v>
      </c>
      <c r="F262" s="3" t="n">
        <v>0</v>
      </c>
      <c r="G262" s="3" t="n">
        <v>0</v>
      </c>
      <c r="H262" s="3" t="n">
        <v>0</v>
      </c>
      <c r="I262" s="3" t="n">
        <v>0</v>
      </c>
      <c r="J262" s="3" t="n">
        <v>0</v>
      </c>
      <c r="K262" s="3" t="n">
        <v>0</v>
      </c>
      <c r="L262" s="3" t="n">
        <v>0</v>
      </c>
      <c r="M262" s="3" t="n">
        <v>0</v>
      </c>
      <c r="N262" s="3" t="n">
        <v>0</v>
      </c>
      <c r="O262" s="3">
        <f>SUM(C262:N262)</f>
        <v/>
      </c>
      <c r="P262" t="inlineStr"/>
    </row>
    <row r="263">
      <c r="A263" t="inlineStr">
        <is>
          <t>5110-4000</t>
        </is>
      </c>
      <c r="B263" s="7" t="inlineStr">
        <is>
          <t>Plumbing Services</t>
        </is>
      </c>
      <c r="C263" s="3" t="n">
        <v>0</v>
      </c>
      <c r="D263" s="3" t="n">
        <v>0</v>
      </c>
      <c r="E263" s="3" t="n">
        <v>0</v>
      </c>
      <c r="F263" s="3" t="n">
        <v>0</v>
      </c>
      <c r="G263" s="3" t="n">
        <v>0</v>
      </c>
      <c r="H263" s="3" t="n">
        <v>0</v>
      </c>
      <c r="I263" s="3" t="n">
        <v>0</v>
      </c>
      <c r="J263" s="3" t="n">
        <v>0</v>
      </c>
      <c r="K263" s="3" t="n">
        <v>0</v>
      </c>
      <c r="L263" s="3" t="n">
        <v>0</v>
      </c>
      <c r="M263" s="3" t="n">
        <v>0</v>
      </c>
      <c r="N263" s="3" t="n">
        <v>0</v>
      </c>
      <c r="O263" s="3">
        <f>SUM(C263:N263)</f>
        <v/>
      </c>
      <c r="P263" t="inlineStr"/>
    </row>
    <row r="264">
      <c r="B264" s="8" t="inlineStr">
        <is>
          <t>Subtotal</t>
        </is>
      </c>
      <c r="C264" s="9">
        <f>SUM(C262:C263)</f>
        <v/>
      </c>
      <c r="D264" s="9">
        <f>SUM(D262:D263)</f>
        <v/>
      </c>
      <c r="E264" s="9">
        <f>SUM(E262:E263)</f>
        <v/>
      </c>
      <c r="F264" s="9">
        <f>SUM(F262:F263)</f>
        <v/>
      </c>
      <c r="G264" s="9">
        <f>SUM(G262:G263)</f>
        <v/>
      </c>
      <c r="H264" s="9">
        <f>SUM(H262:H263)</f>
        <v/>
      </c>
      <c r="I264" s="9">
        <f>SUM(I262:I263)</f>
        <v/>
      </c>
      <c r="J264" s="9">
        <f>SUM(J262:J263)</f>
        <v/>
      </c>
      <c r="K264" s="9">
        <f>SUM(K262:K263)</f>
        <v/>
      </c>
      <c r="L264" s="9">
        <f>SUM(L262:L263)</f>
        <v/>
      </c>
      <c r="M264" s="9">
        <f>SUM(M262:M263)</f>
        <v/>
      </c>
      <c r="N264" s="9">
        <f>SUM(N262:N263)</f>
        <v/>
      </c>
      <c r="O264" s="9">
        <f>SUM(C264:N264)</f>
        <v/>
      </c>
    </row>
    <row r="266">
      <c r="B266" s="6" t="inlineStr">
        <is>
          <t>HVAC OPEX</t>
        </is>
      </c>
    </row>
    <row r="267">
      <c r="A267" t="inlineStr">
        <is>
          <t>5115-1000</t>
        </is>
      </c>
      <c r="B267" s="7" t="inlineStr">
        <is>
          <t>HVAC Supplies</t>
        </is>
      </c>
      <c r="C267" s="3" t="n">
        <v>0</v>
      </c>
      <c r="D267" s="3" t="n">
        <v>0</v>
      </c>
      <c r="E267" s="3" t="n">
        <v>0</v>
      </c>
      <c r="F267" s="3" t="n">
        <v>0</v>
      </c>
      <c r="G267" s="3" t="n">
        <v>0</v>
      </c>
      <c r="H267" s="3" t="n">
        <v>0</v>
      </c>
      <c r="I267" s="3" t="n">
        <v>0</v>
      </c>
      <c r="J267" s="3" t="n">
        <v>0</v>
      </c>
      <c r="K267" s="3" t="n">
        <v>0</v>
      </c>
      <c r="L267" s="3" t="n">
        <v>0</v>
      </c>
      <c r="M267" s="3" t="n">
        <v>0</v>
      </c>
      <c r="N267" s="3" t="n">
        <v>0</v>
      </c>
      <c r="O267" s="3">
        <f>SUM(C267:N267)</f>
        <v/>
      </c>
      <c r="P267" t="inlineStr"/>
    </row>
    <row r="268">
      <c r="A268" t="inlineStr">
        <is>
          <t>5115-4000</t>
        </is>
      </c>
      <c r="B268" s="7" t="inlineStr">
        <is>
          <t>HVAC Servicing</t>
        </is>
      </c>
      <c r="C268" s="3" t="n">
        <v>0</v>
      </c>
      <c r="D268" s="3" t="n">
        <v>0</v>
      </c>
      <c r="E268" s="3" t="n">
        <v>0</v>
      </c>
      <c r="F268" s="3" t="n">
        <v>0</v>
      </c>
      <c r="G268" s="3" t="n">
        <v>0</v>
      </c>
      <c r="H268" s="3" t="n">
        <v>0</v>
      </c>
      <c r="I268" s="3" t="n">
        <v>0</v>
      </c>
      <c r="J268" s="3" t="n">
        <v>0</v>
      </c>
      <c r="K268" s="3" t="n">
        <v>0</v>
      </c>
      <c r="L268" s="3" t="n">
        <v>0</v>
      </c>
      <c r="M268" s="3" t="n">
        <v>0</v>
      </c>
      <c r="N268" s="3" t="n">
        <v>0</v>
      </c>
      <c r="O268" s="3">
        <f>SUM(C268:N268)</f>
        <v/>
      </c>
      <c r="P268" t="inlineStr"/>
    </row>
    <row r="269">
      <c r="B269" s="8" t="inlineStr">
        <is>
          <t>Subtotal</t>
        </is>
      </c>
      <c r="C269" s="9">
        <f>SUM(C267:C268)</f>
        <v/>
      </c>
      <c r="D269" s="9">
        <f>SUM(D267:D268)</f>
        <v/>
      </c>
      <c r="E269" s="9">
        <f>SUM(E267:E268)</f>
        <v/>
      </c>
      <c r="F269" s="9">
        <f>SUM(F267:F268)</f>
        <v/>
      </c>
      <c r="G269" s="9">
        <f>SUM(G267:G268)</f>
        <v/>
      </c>
      <c r="H269" s="9">
        <f>SUM(H267:H268)</f>
        <v/>
      </c>
      <c r="I269" s="9">
        <f>SUM(I267:I268)</f>
        <v/>
      </c>
      <c r="J269" s="9">
        <f>SUM(J267:J268)</f>
        <v/>
      </c>
      <c r="K269" s="9">
        <f>SUM(K267:K268)</f>
        <v/>
      </c>
      <c r="L269" s="9">
        <f>SUM(L267:L268)</f>
        <v/>
      </c>
      <c r="M269" s="9">
        <f>SUM(M267:M268)</f>
        <v/>
      </c>
      <c r="N269" s="9">
        <f>SUM(N267:N268)</f>
        <v/>
      </c>
      <c r="O269" s="9">
        <f>SUM(C269:N269)</f>
        <v/>
      </c>
    </row>
    <row r="271">
      <c r="B271" s="6" t="inlineStr">
        <is>
          <t>LANDSCAPING</t>
        </is>
      </c>
    </row>
    <row r="272">
      <c r="A272" t="inlineStr">
        <is>
          <t>5225-0000</t>
        </is>
      </c>
      <c r="B272" s="7" t="inlineStr">
        <is>
          <t>Landscape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/>
    </row>
    <row r="273">
      <c r="B273" s="8" t="inlineStr">
        <is>
          <t>Subtotal</t>
        </is>
      </c>
      <c r="C273" s="9">
        <f>SUM(C272:C272)</f>
        <v/>
      </c>
      <c r="D273" s="9">
        <f>SUM(D272:D272)</f>
        <v/>
      </c>
      <c r="E273" s="9">
        <f>SUM(E272:E272)</f>
        <v/>
      </c>
      <c r="F273" s="9">
        <f>SUM(F272:F272)</f>
        <v/>
      </c>
      <c r="G273" s="9">
        <f>SUM(G272:G272)</f>
        <v/>
      </c>
      <c r="H273" s="9">
        <f>SUM(H272:H272)</f>
        <v/>
      </c>
      <c r="I273" s="9">
        <f>SUM(I272:I272)</f>
        <v/>
      </c>
      <c r="J273" s="9">
        <f>SUM(J272:J272)</f>
        <v/>
      </c>
      <c r="K273" s="9">
        <f>SUM(K272:K272)</f>
        <v/>
      </c>
      <c r="L273" s="9">
        <f>SUM(L272:L272)</f>
        <v/>
      </c>
      <c r="M273" s="9">
        <f>SUM(M272:M272)</f>
        <v/>
      </c>
      <c r="N273" s="9">
        <f>SUM(N272:N272)</f>
        <v/>
      </c>
      <c r="O273" s="9">
        <f>SUM(C273:N273)</f>
        <v/>
      </c>
    </row>
    <row r="275">
      <c r="B275" s="6" t="inlineStr">
        <is>
          <t>INTERIOR REDEVELOPMENT</t>
        </is>
      </c>
    </row>
    <row r="276">
      <c r="A276" t="inlineStr">
        <is>
          <t>5414-0000</t>
        </is>
      </c>
      <c r="B276" s="7" t="inlineStr">
        <is>
          <t>Electrical - Interior</t>
        </is>
      </c>
      <c r="C276" s="3" t="n">
        <v>0</v>
      </c>
      <c r="D276" s="3" t="n">
        <v>0</v>
      </c>
      <c r="E276" s="3" t="n">
        <v>0</v>
      </c>
      <c r="F276" s="3" t="n">
        <v>0</v>
      </c>
      <c r="G276" s="3" t="n">
        <v>2764</v>
      </c>
      <c r="H276" s="3" t="n">
        <v>0</v>
      </c>
      <c r="I276" s="3" t="n">
        <v>0</v>
      </c>
      <c r="J276" s="3" t="n">
        <v>0</v>
      </c>
      <c r="K276" s="3" t="n">
        <v>0</v>
      </c>
      <c r="L276" s="3" t="n">
        <v>0</v>
      </c>
      <c r="M276" s="3" t="n">
        <v>0</v>
      </c>
      <c r="N276" s="3" t="n">
        <v>0</v>
      </c>
      <c r="O276" s="3">
        <f>SUM(C276:N276)</f>
        <v/>
      </c>
      <c r="P276" t="inlineStr"/>
    </row>
    <row r="277">
      <c r="A277" t="inlineStr">
        <is>
          <t>7213-0000</t>
        </is>
      </c>
      <c r="B277" s="7" t="inlineStr">
        <is>
          <t>Drywall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875</v>
      </c>
      <c r="J277" s="3" t="n">
        <v>276.04</v>
      </c>
      <c r="K277" s="3" t="n">
        <v>480</v>
      </c>
      <c r="L277" s="3" t="n">
        <v>0</v>
      </c>
      <c r="M277" s="3" t="n">
        <v>0</v>
      </c>
      <c r="N277" s="3" t="n">
        <v>650</v>
      </c>
      <c r="O277" s="3">
        <f>SUM(C277:N277)</f>
        <v/>
      </c>
      <c r="P277" t="inlineStr"/>
    </row>
    <row r="278">
      <c r="B278" s="8" t="inlineStr">
        <is>
          <t>Subtotal</t>
        </is>
      </c>
      <c r="C278" s="9">
        <f>SUM(C276:C277)</f>
        <v/>
      </c>
      <c r="D278" s="9">
        <f>SUM(D276:D277)</f>
        <v/>
      </c>
      <c r="E278" s="9">
        <f>SUM(E276:E277)</f>
        <v/>
      </c>
      <c r="F278" s="9">
        <f>SUM(F276:F277)</f>
        <v/>
      </c>
      <c r="G278" s="9">
        <f>SUM(G276:G277)</f>
        <v/>
      </c>
      <c r="H278" s="9">
        <f>SUM(H276:H277)</f>
        <v/>
      </c>
      <c r="I278" s="9">
        <f>SUM(I276:I277)</f>
        <v/>
      </c>
      <c r="J278" s="9">
        <f>SUM(J276:J277)</f>
        <v/>
      </c>
      <c r="K278" s="9">
        <f>SUM(K276:K277)</f>
        <v/>
      </c>
      <c r="L278" s="9">
        <f>SUM(L276:L277)</f>
        <v/>
      </c>
      <c r="M278" s="9">
        <f>SUM(M276:M277)</f>
        <v/>
      </c>
      <c r="N278" s="9">
        <f>SUM(N276:N277)</f>
        <v/>
      </c>
      <c r="O278" s="9">
        <f>SUM(C278:N278)</f>
        <v/>
      </c>
    </row>
    <row r="280">
      <c r="B280" s="6" t="inlineStr">
        <is>
          <t>INTEREST INCOME &amp; (EXPENSE)</t>
        </is>
      </c>
    </row>
    <row r="281">
      <c r="A281" t="inlineStr">
        <is>
          <t>7101-0000</t>
        </is>
      </c>
      <c r="B281" s="7" t="inlineStr">
        <is>
          <t>Interest Income</t>
        </is>
      </c>
      <c r="C281" s="3" t="n">
        <v>0.06</v>
      </c>
      <c r="D281" s="3" t="n">
        <v>0.06</v>
      </c>
      <c r="E281" s="3" t="n">
        <v>0.06</v>
      </c>
      <c r="F281" s="3" t="n">
        <v>0.06</v>
      </c>
      <c r="G281" s="3" t="n">
        <v>0.06</v>
      </c>
      <c r="H281" s="3" t="n">
        <v>0.06</v>
      </c>
      <c r="I281" s="3" t="n">
        <v>0.06</v>
      </c>
      <c r="J281" s="3" t="n">
        <v>0.06</v>
      </c>
      <c r="K281" s="3" t="n">
        <v>0.06</v>
      </c>
      <c r="L281" s="3" t="n">
        <v>0.06</v>
      </c>
      <c r="M281" s="3" t="n">
        <v>0.02</v>
      </c>
      <c r="N281" s="3" t="n">
        <v>0</v>
      </c>
      <c r="O281" s="3">
        <f>SUM(C281:N281)</f>
        <v/>
      </c>
      <c r="P281" t="inlineStr"/>
    </row>
    <row r="282">
      <c r="A282" t="inlineStr">
        <is>
          <t>7110-0000</t>
        </is>
      </c>
      <c r="B282" s="7" t="inlineStr">
        <is>
          <t>1st Mortgage Expense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SUM(C281:C282)</f>
        <v/>
      </c>
      <c r="D283" s="9">
        <f>SUM(D281:D282)</f>
        <v/>
      </c>
      <c r="E283" s="9">
        <f>SUM(E281:E282)</f>
        <v/>
      </c>
      <c r="F283" s="9">
        <f>SUM(F281:F282)</f>
        <v/>
      </c>
      <c r="G283" s="9">
        <f>SUM(G281:G282)</f>
        <v/>
      </c>
      <c r="H283" s="9">
        <f>SUM(H281:H282)</f>
        <v/>
      </c>
      <c r="I283" s="9">
        <f>SUM(I281:I282)</f>
        <v/>
      </c>
      <c r="J283" s="9">
        <f>SUM(J281:J282)</f>
        <v/>
      </c>
      <c r="K283" s="9">
        <f>SUM(K281:K282)</f>
        <v/>
      </c>
      <c r="L283" s="9">
        <f>SUM(L281:L282)</f>
        <v/>
      </c>
      <c r="M283" s="9">
        <f>SUM(M281:M282)</f>
        <v/>
      </c>
      <c r="N283" s="9">
        <f>SUM(N281:N282)</f>
        <v/>
      </c>
      <c r="O283" s="9">
        <f>SUM(C283:N283)</f>
        <v/>
      </c>
    </row>
    <row r="285">
      <c r="B285" s="6" t="inlineStr">
        <is>
          <t>DEPRECIATION &amp; AMORTIZATION</t>
        </is>
      </c>
    </row>
    <row r="286">
      <c r="A286" t="inlineStr">
        <is>
          <t>7310-0000</t>
        </is>
      </c>
      <c r="B286" s="7" t="inlineStr">
        <is>
          <t>Depreciation Exp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0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A287" t="inlineStr">
        <is>
          <t>7320-0000</t>
        </is>
      </c>
      <c r="B287" s="7" t="inlineStr">
        <is>
          <t>Amortization Exp</t>
        </is>
      </c>
      <c r="C287" s="3" t="n">
        <v>0</v>
      </c>
      <c r="D287" s="3" t="n">
        <v>0</v>
      </c>
      <c r="E287" s="3" t="n">
        <v>0</v>
      </c>
      <c r="F287" s="3" t="n">
        <v>0</v>
      </c>
      <c r="G287" s="3" t="n">
        <v>0</v>
      </c>
      <c r="H287" s="3" t="n">
        <v>0</v>
      </c>
      <c r="I287" s="3" t="n">
        <v>0</v>
      </c>
      <c r="J287" s="3" t="n">
        <v>0</v>
      </c>
      <c r="K287" s="3" t="n">
        <v>0</v>
      </c>
      <c r="L287" s="3" t="n">
        <v>0</v>
      </c>
      <c r="M287" s="3" t="n">
        <v>0</v>
      </c>
      <c r="N287" s="3" t="n">
        <v>0</v>
      </c>
      <c r="O287" s="3">
        <f>SUM(C287:N287)</f>
        <v/>
      </c>
      <c r="P287" t="inlineStr"/>
    </row>
    <row r="288">
      <c r="B288" s="8" t="inlineStr">
        <is>
          <t>Subtotal</t>
        </is>
      </c>
      <c r="C288" s="9">
        <f>SUM(C286:C287)</f>
        <v/>
      </c>
      <c r="D288" s="9">
        <f>SUM(D286:D287)</f>
        <v/>
      </c>
      <c r="E288" s="9">
        <f>SUM(E286:E287)</f>
        <v/>
      </c>
      <c r="F288" s="9">
        <f>SUM(F286:F287)</f>
        <v/>
      </c>
      <c r="G288" s="9">
        <f>SUM(G286:G287)</f>
        <v/>
      </c>
      <c r="H288" s="9">
        <f>SUM(H286:H287)</f>
        <v/>
      </c>
      <c r="I288" s="9">
        <f>SUM(I286:I287)</f>
        <v/>
      </c>
      <c r="J288" s="9">
        <f>SUM(J286:J287)</f>
        <v/>
      </c>
      <c r="K288" s="9">
        <f>SUM(K286:K287)</f>
        <v/>
      </c>
      <c r="L288" s="9">
        <f>SUM(L286:L287)</f>
        <v/>
      </c>
      <c r="M288" s="9">
        <f>SUM(M286:M287)</f>
        <v/>
      </c>
      <c r="N288" s="9">
        <f>SUM(N286:N287)</f>
        <v/>
      </c>
      <c r="O288" s="9">
        <f>SUM(C288:N288)</f>
        <v/>
      </c>
    </row>
    <row r="290">
      <c r="B290" s="6" t="inlineStr">
        <is>
          <t>TAKEOVER &amp; DISPO EXPENSES</t>
        </is>
      </c>
    </row>
    <row r="291">
      <c r="A291" t="inlineStr">
        <is>
          <t>7540-0000</t>
        </is>
      </c>
      <c r="B291" s="7" t="inlineStr">
        <is>
          <t>Other Non-Recurring Expenses</t>
        </is>
      </c>
      <c r="C291" s="3" t="n">
        <v>0</v>
      </c>
      <c r="D291" s="3" t="n">
        <v>0</v>
      </c>
      <c r="E291" s="3" t="n">
        <v>0</v>
      </c>
      <c r="F291" s="3" t="n">
        <v>0</v>
      </c>
      <c r="G291" s="3" t="n">
        <v>0</v>
      </c>
      <c r="H291" s="3" t="n">
        <v>0</v>
      </c>
      <c r="I291" s="3" t="n">
        <v>0</v>
      </c>
      <c r="J291" s="3" t="n">
        <v>0</v>
      </c>
      <c r="K291" s="3" t="n">
        <v>0</v>
      </c>
      <c r="L291" s="3" t="n">
        <v>0</v>
      </c>
      <c r="M291" s="3" t="n">
        <v>0</v>
      </c>
      <c r="N291" s="3" t="n">
        <v>0</v>
      </c>
      <c r="O291" s="3">
        <f>SUM(C291:N291)</f>
        <v/>
      </c>
      <c r="P291" t="inlineStr"/>
    </row>
    <row r="292">
      <c r="B292" s="8" t="inlineStr">
        <is>
          <t>Subtotal</t>
        </is>
      </c>
      <c r="C292" s="9">
        <f>SUM(C291:C291)</f>
        <v/>
      </c>
      <c r="D292" s="9">
        <f>SUM(D291:D291)</f>
        <v/>
      </c>
      <c r="E292" s="9">
        <f>SUM(E291:E291)</f>
        <v/>
      </c>
      <c r="F292" s="9">
        <f>SUM(F291:F291)</f>
        <v/>
      </c>
      <c r="G292" s="9">
        <f>SUM(G291:G291)</f>
        <v/>
      </c>
      <c r="H292" s="9">
        <f>SUM(H291:H291)</f>
        <v/>
      </c>
      <c r="I292" s="9">
        <f>SUM(I291:I291)</f>
        <v/>
      </c>
      <c r="J292" s="9">
        <f>SUM(J291:J291)</f>
        <v/>
      </c>
      <c r="K292" s="9">
        <f>SUM(K291:K291)</f>
        <v/>
      </c>
      <c r="L292" s="9">
        <f>SUM(L291:L291)</f>
        <v/>
      </c>
      <c r="M292" s="9">
        <f>SUM(M291:M291)</f>
        <v/>
      </c>
      <c r="N292" s="9">
        <f>SUM(N291:N291)</f>
        <v/>
      </c>
      <c r="O292" s="9">
        <f>SUM(C292:N292)</f>
        <v/>
      </c>
    </row>
    <row r="294">
      <c r="B294" s="6" t="inlineStr">
        <is>
          <t>FUND &amp; SEPARATE ACCOUNT EXPENSES</t>
        </is>
      </c>
    </row>
    <row r="295">
      <c r="A295" t="inlineStr">
        <is>
          <t>8100-0000</t>
        </is>
      </c>
      <c r="B295" s="7" t="inlineStr">
        <is>
          <t>Asset Management Fees</t>
        </is>
      </c>
      <c r="C295" s="3" t="n">
        <v>8000</v>
      </c>
      <c r="D295" s="3" t="n">
        <v>8000</v>
      </c>
      <c r="E295" s="3" t="n">
        <v>8000</v>
      </c>
      <c r="F295" s="3" t="n">
        <v>8000</v>
      </c>
      <c r="G295" s="3" t="n">
        <v>8000</v>
      </c>
      <c r="H295" s="3" t="n">
        <v>8000</v>
      </c>
      <c r="I295" s="3" t="n">
        <v>8000</v>
      </c>
      <c r="J295" s="3" t="n">
        <v>8000</v>
      </c>
      <c r="K295" s="3" t="n">
        <v>8000</v>
      </c>
      <c r="L295" s="3" t="n">
        <v>8000</v>
      </c>
      <c r="M295" s="3" t="n">
        <v>8000</v>
      </c>
      <c r="N295" s="3" t="n">
        <v>8000</v>
      </c>
      <c r="O295" s="3">
        <f>SUM(C295:N295)</f>
        <v/>
      </c>
      <c r="P295" t="inlineStr">
        <is>
          <t>3% of revenue or $8,000/mo min</t>
        </is>
      </c>
    </row>
    <row r="296">
      <c r="B296" s="8" t="inlineStr">
        <is>
          <t>Subtotal</t>
        </is>
      </c>
      <c r="C296" s="9">
        <f>SUM(C295:C295)</f>
        <v/>
      </c>
      <c r="D296" s="9">
        <f>SUM(D295:D295)</f>
        <v/>
      </c>
      <c r="E296" s="9">
        <f>SUM(E295:E295)</f>
        <v/>
      </c>
      <c r="F296" s="9">
        <f>SUM(F295:F295)</f>
        <v/>
      </c>
      <c r="G296" s="9">
        <f>SUM(G295:G295)</f>
        <v/>
      </c>
      <c r="H296" s="9">
        <f>SUM(H295:H295)</f>
        <v/>
      </c>
      <c r="I296" s="9">
        <f>SUM(I295:I295)</f>
        <v/>
      </c>
      <c r="J296" s="9">
        <f>SUM(J295:J295)</f>
        <v/>
      </c>
      <c r="K296" s="9">
        <f>SUM(K295:K295)</f>
        <v/>
      </c>
      <c r="L296" s="9">
        <f>SUM(L295:L295)</f>
        <v/>
      </c>
      <c r="M296" s="9">
        <f>SUM(M295:M295)</f>
        <v/>
      </c>
      <c r="N296" s="9">
        <f>SUM(N295:N295)</f>
        <v/>
      </c>
      <c r="O296" s="9">
        <f>SUM(C296:N296)</f>
        <v/>
      </c>
    </row>
    <row r="298">
      <c r="B298" s="5" t="inlineStr">
        <is>
          <t>Total Below NOI</t>
        </is>
      </c>
      <c r="C298" s="10">
        <f>C264+C269+C273+C278+C283+C288+C292+C296</f>
        <v/>
      </c>
      <c r="D298" s="10">
        <f>D264+D269+D273+D278+D283+D288+D292+D296</f>
        <v/>
      </c>
      <c r="E298" s="10">
        <f>E264+E269+E273+E278+E283+E288+E292+E296</f>
        <v/>
      </c>
      <c r="F298" s="10">
        <f>F264+F269+F273+F278+F283+F288+F292+F296</f>
        <v/>
      </c>
      <c r="G298" s="10">
        <f>G264+G269+G273+G278+G283+G288+G292+G296</f>
        <v/>
      </c>
      <c r="H298" s="10">
        <f>H264+H269+H273+H278+H283+H288+H292+H296</f>
        <v/>
      </c>
      <c r="I298" s="10">
        <f>I264+I269+I273+I278+I283+I288+I292+I296</f>
        <v/>
      </c>
      <c r="J298" s="10">
        <f>J264+J269+J273+J278+J283+J288+J292+J296</f>
        <v/>
      </c>
      <c r="K298" s="10">
        <f>K264+K269+K273+K278+K283+K288+K292+K296</f>
        <v/>
      </c>
      <c r="L298" s="10">
        <f>L264+L269+L273+L278+L283+L288+L292+L296</f>
        <v/>
      </c>
      <c r="M298" s="10">
        <f>M264+M269+M273+M278+M283+M288+M292+M296</f>
        <v/>
      </c>
      <c r="N298" s="10">
        <f>N264+N269+N273+N278+N283+N288+N292+N296</f>
        <v/>
      </c>
      <c r="O298" s="10">
        <f>SUM(C298:N298)</f>
        <v/>
      </c>
    </row>
    <row r="300">
      <c r="B300" s="1" t="inlineStr">
        <is>
          <t>TOTAL INCOME</t>
        </is>
      </c>
      <c r="C300" s="11">
        <f>C38+C82</f>
        <v/>
      </c>
      <c r="D300" s="11">
        <f>D38+D82</f>
        <v/>
      </c>
      <c r="E300" s="11">
        <f>E38+E82</f>
        <v/>
      </c>
      <c r="F300" s="11">
        <f>F38+F82</f>
        <v/>
      </c>
      <c r="G300" s="11">
        <f>G38+G82</f>
        <v/>
      </c>
      <c r="H300" s="11">
        <f>H38+H82</f>
        <v/>
      </c>
      <c r="I300" s="11">
        <f>I38+I82</f>
        <v/>
      </c>
      <c r="J300" s="11">
        <f>J38+J82</f>
        <v/>
      </c>
      <c r="K300" s="11">
        <f>K38+K82</f>
        <v/>
      </c>
      <c r="L300" s="11">
        <f>L38+L82</f>
        <v/>
      </c>
      <c r="M300" s="11">
        <f>M38+M82</f>
        <v/>
      </c>
      <c r="N300" s="11">
        <f>N38+N82</f>
        <v/>
      </c>
      <c r="O300" s="11">
        <f>SUM(C300:N300)</f>
        <v/>
      </c>
    </row>
    <row r="302">
      <c r="B302" s="1" t="inlineStr">
        <is>
          <t>TOTAL EXPENSES</t>
        </is>
      </c>
      <c r="C302" s="11">
        <f>C110+C176+C190+C226+C243+C251+C258</f>
        <v/>
      </c>
      <c r="D302" s="11">
        <f>D110+D176+D190+D226+D243+D251+D258</f>
        <v/>
      </c>
      <c r="E302" s="11">
        <f>E110+E176+E190+E226+E243+E251+E258</f>
        <v/>
      </c>
      <c r="F302" s="11">
        <f>F110+F176+F190+F226+F243+F251+F258</f>
        <v/>
      </c>
      <c r="G302" s="11">
        <f>G110+G176+G190+G226+G243+G251+G258</f>
        <v/>
      </c>
      <c r="H302" s="11">
        <f>H110+H176+H190+H226+H243+H251+H258</f>
        <v/>
      </c>
      <c r="I302" s="11">
        <f>I110+I176+I190+I226+I243+I251+I258</f>
        <v/>
      </c>
      <c r="J302" s="11">
        <f>J110+J176+J190+J226+J243+J251+J258</f>
        <v/>
      </c>
      <c r="K302" s="11">
        <f>K110+K176+K190+K226+K243+K251+K258</f>
        <v/>
      </c>
      <c r="L302" s="11">
        <f>L110+L176+L190+L226+L243+L251+L258</f>
        <v/>
      </c>
      <c r="M302" s="11">
        <f>M110+M176+M190+M226+M243+M251+M258</f>
        <v/>
      </c>
      <c r="N302" s="11">
        <f>N110+N176+N190+N226+N243+N251+N258</f>
        <v/>
      </c>
      <c r="O302" s="11">
        <f>SUM(C302:N302)</f>
        <v/>
      </c>
    </row>
    <row r="304">
      <c r="B304" s="1" t="inlineStr">
        <is>
          <t>NET OPERATING INCOME</t>
        </is>
      </c>
      <c r="C304" s="11">
        <f>C300-C302</f>
        <v/>
      </c>
      <c r="D304" s="11">
        <f>D300-D302</f>
        <v/>
      </c>
      <c r="E304" s="11">
        <f>E300-E302</f>
        <v/>
      </c>
      <c r="F304" s="11">
        <f>F300-F302</f>
        <v/>
      </c>
      <c r="G304" s="11">
        <f>G300-G302</f>
        <v/>
      </c>
      <c r="H304" s="11">
        <f>H300-H302</f>
        <v/>
      </c>
      <c r="I304" s="11">
        <f>I300-I302</f>
        <v/>
      </c>
      <c r="J304" s="11">
        <f>J300-J302</f>
        <v/>
      </c>
      <c r="K304" s="11">
        <f>K300-K302</f>
        <v/>
      </c>
      <c r="L304" s="11">
        <f>L300-L302</f>
        <v/>
      </c>
      <c r="M304" s="11">
        <f>M300-M302</f>
        <v/>
      </c>
      <c r="N304" s="11">
        <f>N300-N302</f>
        <v/>
      </c>
      <c r="O304" s="11">
        <f>SUM(C304:N304)</f>
        <v/>
      </c>
    </row>
    <row r="306">
      <c r="B306" s="1" t="inlineStr">
        <is>
          <t>NET INCOME</t>
        </is>
      </c>
      <c r="C306" s="11">
        <f>C304-C298</f>
        <v/>
      </c>
      <c r="D306" s="11">
        <f>D304-D298</f>
        <v/>
      </c>
      <c r="E306" s="11">
        <f>E304-E298</f>
        <v/>
      </c>
      <c r="F306" s="11">
        <f>F304-F298</f>
        <v/>
      </c>
      <c r="G306" s="11">
        <f>G304-G298</f>
        <v/>
      </c>
      <c r="H306" s="11">
        <f>H304-H298</f>
        <v/>
      </c>
      <c r="I306" s="11">
        <f>I304-I298</f>
        <v/>
      </c>
      <c r="J306" s="11">
        <f>J304-J298</f>
        <v/>
      </c>
      <c r="K306" s="11">
        <f>K304-K298</f>
        <v/>
      </c>
      <c r="L306" s="11">
        <f>L304-L298</f>
        <v/>
      </c>
      <c r="M306" s="11">
        <f>M304-M298</f>
        <v/>
      </c>
      <c r="N306" s="11">
        <f>N304-N298</f>
        <v/>
      </c>
      <c r="O306" s="11">
        <f>SUM(C306:N306)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2026-04-19T22:38:16Z</dcterms:created>
  <dcterms:modified xsi:type="dcterms:W3CDTF">2026-04-19T22:38:16Z</dcterms:modified>
</cp:coreProperties>
</file>